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0"/>
  </bookViews>
  <sheets>
    <sheet name="CanDoiKeToan" sheetId="1" r:id="rId1"/>
    <sheet name="KetQuaKinhDoanh" sheetId="2" r:id="rId2"/>
    <sheet name="Candoiphatsinh" sheetId="3" r:id="rId3"/>
  </sheets>
  <definedNames/>
  <calcPr fullCalcOnLoad="1"/>
</workbook>
</file>

<file path=xl/sharedStrings.xml><?xml version="1.0" encoding="utf-8"?>
<sst xmlns="http://schemas.openxmlformats.org/spreadsheetml/2006/main" count="402" uniqueCount="352">
  <si>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</si>
  <si>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</si>
  <si>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</si>
  <si>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</si>
  <si>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</si>
  <si>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</si>
  <si>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</si>
  <si>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</si>
  <si>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</si>
  <si>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</si>
  <si>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</si>
  <si>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</si>
  <si>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</si>
  <si>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</si>
  <si>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</si>
  <si>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</si>
  <si>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</si>
  <si>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</si>
  <si>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</si>
  <si>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</si>
  <si>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</si>
  <si>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</si>
  <si>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</si>
  <si>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</si>
  <si>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</si>
  <si>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</si>
  <si>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</si>
  <si>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</si>
  <si>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</si>
  <si>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</si>
  <si>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</si>
  <si>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</si>
  <si>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</si>
  <si>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</si>
  <si>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</si>
  <si>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</si>
  <si>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</si>
  <si>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</si>
  <si>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</si>
  <si>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</si>
  <si>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</si>
  <si>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</si>
  <si>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</si>
  <si>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</si>
  <si>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</si>
  <si>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</si>
  <si>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</si>
  <si>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</si>
  <si>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</si>
  <si>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</si>
  <si>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</si>
  <si>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</si>
  <si>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</si>
  <si>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</si>
  <si>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</si>
  <si>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</si>
  <si>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</si>
  <si>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</si>
  <si>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</si>
  <si>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</si>
  <si>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</si>
  <si>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</si>
  <si>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</si>
  <si>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</si>
  <si>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</si>
  <si>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</si>
  <si>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</si>
  <si>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</si>
  <si>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</si>
  <si>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</si>
  <si>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</si>
  <si>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</si>
  <si>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</si>
  <si>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</si>
  <si>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</si>
  <si>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</si>
  <si>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</si>
  <si>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</si>
  <si>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</si>
  <si>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</si>
  <si>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</si>
  <si>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</si>
  <si>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</si>
  <si>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</si>
  <si>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</si>
  <si>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</si>
  <si>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</si>
  <si>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</si>
  <si>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</si>
  <si>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</si>
  <si>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</si>
  <si>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</si>
  <si>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</si>
  <si>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</si>
  <si>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</si>
  <si>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</si>
  <si>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</si>
  <si>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</si>
  <si>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</si>
  <si>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</si>
  <si>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</si>
  <si>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</si>
  <si>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</si>
  <si>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</si>
  <si>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</si>
  <si>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</si>
  <si>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</si>
  <si>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</si>
  <si>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</si>
  <si>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</si>
  <si>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</si>
  <si>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</si>
  <si>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</si>
  <si>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</si>
  <si>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</si>
  <si>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</si>
  <si>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</si>
  <si>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</si>
  <si>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</si>
  <si>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</si>
  <si>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</si>
  <si>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</si>
  <si>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</si>
  <si>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</si>
  <si>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</si>
  <si>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</si>
  <si>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</si>
  <si>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</si>
  <si>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</si>
  <si>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</si>
  <si>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</si>
  <si>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</si>
  <si>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</si>
  <si>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</si>
  <si>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</si>
  <si>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</si>
  <si>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</si>
  <si>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</si>
  <si>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</si>
  <si>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</si>
  <si>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</si>
  <si>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</si>
  <si>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</si>
  <si>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</si>
  <si>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</si>
  <si>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</si>
  <si>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</si>
  <si>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</si>
  <si>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</si>
  <si>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</si>
  <si>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</si>
  <si>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</si>
  <si>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</si>
  <si>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</si>
  <si>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</si>
  <si>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</si>
  <si>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</si>
  <si>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</si>
  <si>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</si>
  <si>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</si>
  <si>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</si>
  <si>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</si>
  <si>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</si>
  <si>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</si>
  <si>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</si>
  <si>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</si>
  <si>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</si>
  <si>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</si>
  <si>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</si>
  <si>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</si>
  <si>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</si>
  <si>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</si>
  <si>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</si>
  <si>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</si>
  <si>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</si>
  <si>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 xml:space="preserve"> MÉu sè S06-DN</t>
  </si>
  <si>
    <t>C«ng ty Cæ PhÇn C¶ng C¸t L¸i</t>
  </si>
  <si>
    <t>(Ban hµnh theo Q§ sè 15/2006/Q§-BTC</t>
  </si>
  <si>
    <t>ngµy 20 th¸ng 03 n¨m 2006 cña Bé Tµi chÝnh)</t>
  </si>
  <si>
    <t>B¶ng C§PS c¸c tµi kho¶n cã lòy kÕ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</si>
  <si>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</si>
  <si>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</si>
  <si>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</si>
  <si>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</si>
  <si>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</si>
  <si>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</si>
  <si>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</si>
  <si>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</si>
  <si>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</si>
  <si>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</si>
  <si>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</si>
  <si>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</si>
  <si>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</si>
  <si>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</si>
  <si>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</si>
  <si>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</si>
  <si>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</si>
  <si>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</si>
  <si>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</si>
  <si>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</si>
  <si>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</si>
  <si>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</si>
  <si>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</si>
  <si>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</si>
  <si>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</si>
  <si>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</si>
  <si>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</si>
  <si>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</si>
  <si>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</si>
  <si>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</si>
  <si>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</si>
  <si>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</si>
  <si>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</si>
  <si>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</si>
  <si>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</si>
  <si>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</si>
  <si>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</si>
  <si>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</si>
  <si>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</si>
  <si>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</si>
  <si>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</si>
  <si>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</si>
  <si>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</si>
  <si>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</si>
  <si>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</si>
  <si>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</si>
  <si>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</si>
  <si>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</si>
  <si>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</si>
  <si>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</si>
  <si>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</si>
  <si>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</si>
  <si>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</si>
  <si>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</si>
  <si>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</si>
  <si>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</si>
  <si>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</si>
  <si>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</si>
  <si>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</si>
  <si>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</si>
  <si>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</si>
  <si>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</si>
  <si>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</si>
  <si>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</si>
  <si>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</si>
  <si>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</si>
  <si>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</si>
  <si>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</si>
  <si>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</si>
  <si>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</si>
  <si>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</si>
  <si>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</si>
  <si>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</si>
  <si>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</si>
  <si>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</si>
  <si>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</si>
  <si>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</si>
  <si>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</si>
  <si>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</si>
  <si>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</si>
  <si>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</si>
  <si>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</si>
  <si>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</si>
  <si>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</si>
  <si>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</si>
  <si>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</si>
  <si>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</si>
  <si>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</si>
  <si>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</si>
  <si>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</si>
  <si>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</si>
  <si>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</si>
  <si>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</si>
  <si>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</si>
  <si>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</si>
  <si>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</si>
  <si>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</si>
  <si>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</si>
  <si>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xe, cÈu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</si>
  <si>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</si>
  <si>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</si>
  <si>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</si>
  <si>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</si>
  <si>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</si>
  <si>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</si>
  <si>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</si>
  <si>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</si>
  <si>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</si>
  <si>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</si>
  <si>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</si>
  <si>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</si>
  <si>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</si>
  <si>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</si>
  <si>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</si>
  <si>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</si>
  <si>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</si>
  <si>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</si>
  <si>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</si>
  <si>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</si>
  <si>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</si>
  <si>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</si>
  <si>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</si>
  <si>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</si>
  <si>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</si>
  <si>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</si>
  <si>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</si>
  <si>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</si>
  <si>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</si>
  <si>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</si>
  <si>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</si>
  <si>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</si>
  <si>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</si>
  <si>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</si>
  <si>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</si>
  <si>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</si>
  <si>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</si>
  <si>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</si>
  <si>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</si>
  <si>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</si>
  <si>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</si>
  <si>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</si>
  <si>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</si>
  <si>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>Tp.HCM, ngày 31 tháng 03 năm 2012</t>
  </si>
  <si>
    <t>Từ ngày 01/01/2012 đến 31/03/2012</t>
  </si>
  <si>
    <t>Tại ngày 31 tháng 03 năm 2012</t>
  </si>
  <si>
    <t>Tõ ngµy: 01/01/2012 ®Õn ngµy: 31/03/2012</t>
  </si>
  <si>
    <t>Lòy kÕ tõ ®Çu n¨m TC ®Õn cuèi kú</t>
  </si>
  <si>
    <t>Lk nî</t>
  </si>
  <si>
    <t>Lk cã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</si>
  <si>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</si>
  <si>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</si>
  <si>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</si>
  <si>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</si>
  <si>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CÇm cè ,ký quü, ký c­îc ng¾n h¹n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</si>
  <si>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</si>
  <si>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Nhiªn liÖu                         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</si>
  <si>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</si>
  <si>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C«ng cô, dông cô (BÕn sµ lan)                                                                                                    </t>
  </si>
  <si>
    <t xml:space="preserve">Mua s¾m TSC§                                                                                                                     </t>
  </si>
  <si>
    <t xml:space="preserve">ThuÕ GTGT hµng nhËp khÈu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</si>
  <si>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</si>
  <si>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</si>
  <si>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</si>
  <si>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</si>
  <si>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</si>
  <si>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Chi phÝ  söa ch÷a thiÕt bÞ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</si>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</sst>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18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sz val="10"/>
      <name val="Arial"/>
      <family val="0"/>
    </font>
    <font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top" wrapText="1"/>
    </xf>
    <xf numFmtId="185" fontId="5" fillId="0" borderId="4" xfId="15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5" fontId="9" fillId="0" borderId="12" xfId="15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185" fontId="9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vertical="top" wrapText="1"/>
    </xf>
    <xf numFmtId="185" fontId="9" fillId="0" borderId="4" xfId="15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5" fontId="5" fillId="0" borderId="16" xfId="15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5" fontId="5" fillId="0" borderId="5" xfId="15" applyNumberFormat="1" applyFont="1" applyBorder="1" applyAlignment="1">
      <alignment vertical="top" wrapText="1"/>
    </xf>
    <xf numFmtId="185" fontId="9" fillId="0" borderId="16" xfId="15" applyNumberFormat="1" applyFont="1" applyBorder="1" applyAlignment="1">
      <alignment vertical="top" wrapText="1"/>
    </xf>
    <xf numFmtId="185" fontId="9" fillId="0" borderId="1" xfId="15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 wrapText="1"/>
    </xf>
    <xf numFmtId="185" fontId="5" fillId="0" borderId="12" xfId="15" applyNumberFormat="1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185" fontId="6" fillId="0" borderId="4" xfId="15" applyNumberFormat="1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center" wrapText="1"/>
    </xf>
    <xf numFmtId="185" fontId="5" fillId="0" borderId="9" xfId="15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185" fontId="9" fillId="0" borderId="12" xfId="15" applyNumberFormat="1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10" fontId="9" fillId="0" borderId="0" xfId="22" applyNumberFormat="1" applyFont="1" applyAlignment="1">
      <alignment/>
    </xf>
    <xf numFmtId="185" fontId="9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0" fontId="16" fillId="0" borderId="0" xfId="21">
      <alignment/>
      <protection/>
    </xf>
    <xf numFmtId="0" fontId="14" fillId="2" borderId="35" xfId="21" applyFont="1" applyFill="1" applyBorder="1" applyAlignment="1">
      <alignment horizontal="center" vertical="center"/>
      <protection/>
    </xf>
    <xf numFmtId="0" fontId="13" fillId="2" borderId="35" xfId="21" applyFont="1" applyFill="1" applyBorder="1" applyAlignment="1">
      <alignment horizontal="center" vertical="center"/>
      <protection/>
    </xf>
    <xf numFmtId="0" fontId="14" fillId="2" borderId="36" xfId="21" applyFont="1" applyFill="1" applyBorder="1" applyAlignment="1">
      <alignment horizontal="center" vertical="center"/>
      <protection/>
    </xf>
    <xf numFmtId="0" fontId="14" fillId="0" borderId="37" xfId="21" applyFont="1" applyBorder="1" applyAlignment="1">
      <alignment horizontal="left"/>
      <protection/>
    </xf>
    <xf numFmtId="0" fontId="14" fillId="0" borderId="35" xfId="21" applyFont="1" applyBorder="1" applyAlignment="1">
      <alignment horizontal="left"/>
      <protection/>
    </xf>
    <xf numFmtId="195" fontId="17" fillId="0" borderId="35" xfId="15" applyNumberFormat="1" applyFont="1" applyBorder="1" applyAlignment="1">
      <alignment horizontal="right"/>
    </xf>
    <xf numFmtId="195" fontId="17" fillId="0" borderId="36" xfId="15" applyNumberFormat="1" applyFont="1" applyBorder="1" applyAlignment="1">
      <alignment horizontal="right"/>
    </xf>
    <xf numFmtId="0" fontId="14" fillId="0" borderId="38" xfId="21" applyFont="1" applyBorder="1" applyAlignment="1">
      <alignment horizontal="left"/>
      <protection/>
    </xf>
    <xf numFmtId="0" fontId="14" fillId="0" borderId="39" xfId="21" applyFont="1" applyBorder="1" applyAlignment="1">
      <alignment horizontal="left"/>
      <protection/>
    </xf>
    <xf numFmtId="195" fontId="17" fillId="0" borderId="39" xfId="15" applyNumberFormat="1" applyFont="1" applyBorder="1" applyAlignment="1">
      <alignment horizontal="right"/>
    </xf>
    <xf numFmtId="195" fontId="17" fillId="0" borderId="40" xfId="15" applyNumberFormat="1" applyFont="1" applyBorder="1" applyAlignment="1">
      <alignment horizontal="right"/>
    </xf>
    <xf numFmtId="185" fontId="5" fillId="0" borderId="4" xfId="15" applyNumberFormat="1" applyFont="1" applyFill="1" applyBorder="1" applyAlignment="1">
      <alignment vertical="top" wrapText="1"/>
    </xf>
    <xf numFmtId="185" fontId="5" fillId="0" borderId="3" xfId="15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2" borderId="41" xfId="21" applyFont="1" applyFill="1" applyBorder="1" applyAlignment="1">
      <alignment horizontal="center" vertical="center"/>
      <protection/>
    </xf>
    <xf numFmtId="0" fontId="14" fillId="2" borderId="42" xfId="21" applyFont="1" applyFill="1" applyBorder="1" applyAlignment="1">
      <alignment horizontal="center" vertical="center"/>
      <protection/>
    </xf>
    <xf numFmtId="0" fontId="14" fillId="2" borderId="43" xfId="21" applyFont="1" applyFill="1" applyBorder="1" applyAlignment="1">
      <alignment horizontal="center" vertical="center"/>
      <protection/>
    </xf>
    <xf numFmtId="0" fontId="14" fillId="2" borderId="37" xfId="21" applyFont="1" applyFill="1" applyBorder="1" applyAlignment="1">
      <alignment horizontal="center" vertical="center"/>
      <protection/>
    </xf>
    <xf numFmtId="0" fontId="14" fillId="2" borderId="35" xfId="21" applyFont="1" applyFill="1" applyBorder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11" fillId="0" borderId="0" xfId="21" applyFont="1" applyAlignment="1">
      <alignment/>
      <protection/>
    </xf>
    <xf numFmtId="0" fontId="13" fillId="0" borderId="0" xfId="21" applyFont="1" applyAlignment="1">
      <alignment/>
      <protection/>
    </xf>
    <xf numFmtId="0" fontId="12" fillId="0" borderId="0" xfId="2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workbookViewId="0" topLeftCell="A1">
      <selection activeCell="G11" sqref="G11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12" t="s">
        <v>144</v>
      </c>
      <c r="C1" s="112"/>
      <c r="D1" s="112"/>
      <c r="E1" s="112"/>
    </row>
    <row r="2" spans="1:5" ht="15">
      <c r="A2" s="3"/>
      <c r="B2" s="113" t="s">
        <v>145</v>
      </c>
      <c r="C2" s="113"/>
      <c r="D2" s="113"/>
      <c r="E2" s="113"/>
    </row>
    <row r="3" spans="1:5" ht="15">
      <c r="A3" s="3"/>
      <c r="B3" s="113" t="s">
        <v>146</v>
      </c>
      <c r="C3" s="113"/>
      <c r="D3" s="113"/>
      <c r="E3" s="113"/>
    </row>
    <row r="4" spans="1:2" ht="15">
      <c r="A4" s="3"/>
      <c r="B4" s="4"/>
    </row>
    <row r="5" spans="1:5" s="13" customFormat="1" ht="16.5">
      <c r="A5" s="114" t="s">
        <v>0</v>
      </c>
      <c r="B5" s="114"/>
      <c r="C5" s="114"/>
      <c r="D5" s="114"/>
      <c r="E5" s="114"/>
    </row>
    <row r="6" spans="1:5" s="13" customFormat="1" ht="16.5">
      <c r="A6" s="111" t="s">
        <v>324</v>
      </c>
      <c r="B6" s="111"/>
      <c r="C6" s="111"/>
      <c r="D6" s="111"/>
      <c r="E6" s="111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120572814809</v>
      </c>
      <c r="E10" s="56">
        <f>E11+E15+E18+E25+E28</f>
        <v>107833781374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50302992625</v>
      </c>
      <c r="E11" s="48">
        <f>E12+E13+E14</f>
        <v>83131776440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108473699</v>
      </c>
      <c r="E12" s="47">
        <v>19515567</v>
      </c>
    </row>
    <row r="13" spans="1:5" s="13" customFormat="1" ht="16.5">
      <c r="A13" s="15" t="s">
        <v>164</v>
      </c>
      <c r="B13" s="16"/>
      <c r="C13" s="16"/>
      <c r="D13" s="47">
        <v>8694518926</v>
      </c>
      <c r="E13" s="47">
        <v>4112260873</v>
      </c>
    </row>
    <row r="14" spans="1:5" s="13" customFormat="1" ht="16.5">
      <c r="A14" s="15" t="s">
        <v>165</v>
      </c>
      <c r="B14" s="16">
        <v>112</v>
      </c>
      <c r="C14" s="16"/>
      <c r="D14" s="47">
        <v>41500000000</v>
      </c>
      <c r="E14" s="47">
        <v>79000000000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48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47"/>
    </row>
    <row r="17" spans="1:5" s="13" customFormat="1" ht="33">
      <c r="A17" s="15" t="s">
        <v>9</v>
      </c>
      <c r="B17" s="16">
        <v>129</v>
      </c>
      <c r="C17" s="16"/>
      <c r="D17" s="47"/>
      <c r="E17" s="47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51496690361</v>
      </c>
      <c r="E18" s="48">
        <f>SUM(E19:E24)</f>
        <v>9164672005</v>
      </c>
    </row>
    <row r="19" spans="1:5" s="13" customFormat="1" ht="16.5">
      <c r="A19" s="15" t="s">
        <v>11</v>
      </c>
      <c r="B19" s="16">
        <v>131</v>
      </c>
      <c r="C19" s="16"/>
      <c r="D19" s="47">
        <v>1392142400</v>
      </c>
      <c r="E19" s="47">
        <f>2684667248-56279099</f>
        <v>2628388149</v>
      </c>
    </row>
    <row r="20" spans="1:5" s="13" customFormat="1" ht="16.5">
      <c r="A20" s="15" t="s">
        <v>12</v>
      </c>
      <c r="B20" s="16">
        <v>132</v>
      </c>
      <c r="C20" s="16"/>
      <c r="D20" s="47">
        <v>7863112761</v>
      </c>
      <c r="E20" s="109">
        <v>6221582078</v>
      </c>
    </row>
    <row r="21" spans="1:5" s="13" customFormat="1" ht="16.5">
      <c r="A21" s="15" t="s">
        <v>13</v>
      </c>
      <c r="B21" s="16">
        <v>133</v>
      </c>
      <c r="C21" s="16"/>
      <c r="D21" s="47"/>
      <c r="E21" s="47"/>
    </row>
    <row r="22" spans="1:5" s="13" customFormat="1" ht="33">
      <c r="A22" s="15" t="s">
        <v>14</v>
      </c>
      <c r="B22" s="16">
        <v>134</v>
      </c>
      <c r="C22" s="16"/>
      <c r="D22" s="47"/>
      <c r="E22" s="47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v>42241435200</v>
      </c>
      <c r="E23" s="47">
        <f>309652778+5049000</f>
        <v>314701778</v>
      </c>
    </row>
    <row r="24" spans="1:5" s="13" customFormat="1" ht="16.5">
      <c r="A24" s="15" t="s">
        <v>17</v>
      </c>
      <c r="B24" s="16">
        <v>139</v>
      </c>
      <c r="C24" s="16"/>
      <c r="D24" s="47"/>
      <c r="E24" s="47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128502300</v>
      </c>
      <c r="E25" s="48">
        <f>SUM(E26:E27)</f>
        <v>401784600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f>27199300+101303000</f>
        <v>128502300</v>
      </c>
      <c r="E26" s="47">
        <v>401784600</v>
      </c>
    </row>
    <row r="27" spans="1:5" s="13" customFormat="1" ht="16.5">
      <c r="A27" s="15" t="s">
        <v>21</v>
      </c>
      <c r="B27" s="16">
        <v>149</v>
      </c>
      <c r="C27" s="16"/>
      <c r="D27" s="47"/>
      <c r="E27" s="47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18644629523</v>
      </c>
      <c r="E28" s="48">
        <f>SUM(E29:E33)</f>
        <v>15135548329</v>
      </c>
    </row>
    <row r="29" spans="1:5" s="13" customFormat="1" ht="16.5">
      <c r="A29" s="15" t="s">
        <v>23</v>
      </c>
      <c r="B29" s="16">
        <v>151</v>
      </c>
      <c r="C29" s="16"/>
      <c r="D29" s="47">
        <v>70606197</v>
      </c>
      <c r="E29" s="47">
        <v>151543788</v>
      </c>
    </row>
    <row r="30" spans="1:5" s="13" customFormat="1" ht="16.5">
      <c r="A30" s="15" t="s">
        <v>24</v>
      </c>
      <c r="B30" s="16">
        <v>152</v>
      </c>
      <c r="C30" s="16"/>
      <c r="D30" s="47">
        <v>4357432913</v>
      </c>
      <c r="E30" s="47">
        <v>0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>
        <v>201812175</v>
      </c>
      <c r="E31" s="109">
        <v>1035509603</v>
      </c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f>66283300+13948494938</f>
        <v>14014778238</v>
      </c>
      <c r="E33" s="47">
        <v>13948494938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417821244082</v>
      </c>
      <c r="E35" s="48">
        <f>E36+E42+E53+E56+E61</f>
        <v>424899236292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405251549428</v>
      </c>
      <c r="E42" s="48">
        <f>E43+E46+E49+E52</f>
        <v>409996479604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255523389501</v>
      </c>
      <c r="E43" s="47">
        <f>E44+E45</f>
        <v>262478854624</v>
      </c>
    </row>
    <row r="44" spans="1:5" s="13" customFormat="1" ht="16.5">
      <c r="A44" s="15" t="s">
        <v>39</v>
      </c>
      <c r="B44" s="16">
        <v>222</v>
      </c>
      <c r="C44" s="16"/>
      <c r="D44" s="47">
        <v>339851834346</v>
      </c>
      <c r="E44" s="47">
        <v>339851834346</v>
      </c>
    </row>
    <row r="45" spans="1:5" s="13" customFormat="1" ht="16.5">
      <c r="A45" s="15" t="s">
        <v>40</v>
      </c>
      <c r="B45" s="16">
        <v>223</v>
      </c>
      <c r="C45" s="16"/>
      <c r="D45" s="47">
        <v>-84328444845</v>
      </c>
      <c r="E45" s="47">
        <v>-77372979722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73166086766</v>
      </c>
      <c r="E49" s="47">
        <f>E50+E51</f>
        <v>73563415455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79246404441</v>
      </c>
    </row>
    <row r="51" spans="1:5" s="13" customFormat="1" ht="16.5">
      <c r="A51" s="15" t="s">
        <v>40</v>
      </c>
      <c r="B51" s="16">
        <v>229</v>
      </c>
      <c r="C51" s="16"/>
      <c r="D51" s="47">
        <v>-6080317675</v>
      </c>
      <c r="E51" s="47">
        <v>-5682988986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76562073161</v>
      </c>
      <c r="E52" s="47">
        <v>73954209525</v>
      </c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0</v>
      </c>
      <c r="E56" s="48">
        <f>SUM(E57:E60)</f>
        <v>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/>
      <c r="E59" s="47"/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12569694654</v>
      </c>
      <c r="E61" s="48">
        <f>SUM(E62:E64)</f>
        <v>14902756688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12569694654</v>
      </c>
      <c r="E62" s="47">
        <v>14902756688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538394058891</v>
      </c>
      <c r="E66" s="48">
        <f>E10+E35</f>
        <v>532733017666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200305740164</v>
      </c>
      <c r="E70" s="48">
        <f>E71+E84</f>
        <v>208301119246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62558121814</v>
      </c>
      <c r="E71" s="48">
        <f>SUM(E72:E83)</f>
        <v>70553500896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30804780096</v>
      </c>
      <c r="E72" s="47">
        <v>41073365621</v>
      </c>
    </row>
    <row r="73" spans="1:5" s="13" customFormat="1" ht="16.5">
      <c r="A73" s="15" t="s">
        <v>67</v>
      </c>
      <c r="B73" s="16">
        <v>312</v>
      </c>
      <c r="C73" s="16"/>
      <c r="D73" s="47">
        <v>19965205320</v>
      </c>
      <c r="E73" s="109">
        <f>18372745123-56279099</f>
        <v>18316466024</v>
      </c>
    </row>
    <row r="74" spans="1:5" s="13" customFormat="1" ht="16.5">
      <c r="A74" s="15" t="s">
        <v>68</v>
      </c>
      <c r="B74" s="16">
        <v>313</v>
      </c>
      <c r="C74" s="16"/>
      <c r="D74" s="47">
        <v>1757975018</v>
      </c>
      <c r="E74" s="47"/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651214613</v>
      </c>
      <c r="E75" s="47">
        <v>3375216792</v>
      </c>
    </row>
    <row r="76" spans="1:5" s="13" customFormat="1" ht="16.5">
      <c r="A76" s="15" t="s">
        <v>71</v>
      </c>
      <c r="B76" s="16">
        <v>315</v>
      </c>
      <c r="C76" s="16"/>
      <c r="D76" s="47">
        <v>188079305</v>
      </c>
      <c r="E76" s="47">
        <v>981217534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2767099536</v>
      </c>
      <c r="E77" s="47">
        <v>1201768800</v>
      </c>
    </row>
    <row r="78" spans="1:5" s="13" customFormat="1" ht="16.5">
      <c r="A78" s="15" t="s">
        <v>74</v>
      </c>
      <c r="B78" s="16">
        <v>317</v>
      </c>
      <c r="C78" s="16"/>
      <c r="D78" s="47"/>
      <c r="E78" s="47"/>
    </row>
    <row r="79" spans="1:5" s="13" customFormat="1" ht="33">
      <c r="A79" s="15" t="s">
        <v>75</v>
      </c>
      <c r="B79" s="16">
        <v>318</v>
      </c>
      <c r="C79" s="16"/>
      <c r="D79" s="47"/>
      <c r="E79" s="47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5196006373</v>
      </c>
      <c r="E80" s="47">
        <v>5064592767</v>
      </c>
    </row>
    <row r="81" spans="1:5" s="13" customFormat="1" ht="16.5">
      <c r="A81" s="15" t="s">
        <v>78</v>
      </c>
      <c r="B81" s="16">
        <v>320</v>
      </c>
      <c r="C81" s="18"/>
      <c r="D81" s="47"/>
      <c r="E81" s="47"/>
    </row>
    <row r="82" spans="1:5" s="13" customFormat="1" ht="16.5">
      <c r="A82" s="15" t="s">
        <v>168</v>
      </c>
      <c r="B82" s="16">
        <v>323</v>
      </c>
      <c r="C82" s="18"/>
      <c r="D82" s="47">
        <v>1227761553</v>
      </c>
      <c r="E82" s="47">
        <v>540873358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47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137747618350</v>
      </c>
      <c r="E84" s="48">
        <f>SUM(E85:E93)</f>
        <v>137747618350</v>
      </c>
    </row>
    <row r="85" spans="1:5" s="13" customFormat="1" ht="16.5">
      <c r="A85" s="15" t="s">
        <v>80</v>
      </c>
      <c r="B85" s="16">
        <v>331</v>
      </c>
      <c r="C85" s="16"/>
      <c r="D85" s="47"/>
      <c r="E85" s="47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47"/>
    </row>
    <row r="87" spans="1:5" s="13" customFormat="1" ht="16.5">
      <c r="A87" s="15" t="s">
        <v>83</v>
      </c>
      <c r="B87" s="16">
        <v>333</v>
      </c>
      <c r="C87" s="16"/>
      <c r="D87" s="47"/>
      <c r="E87" s="47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137739025350</v>
      </c>
      <c r="E88" s="47">
        <v>137739025350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47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47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47"/>
    </row>
    <row r="92" spans="1:5" s="13" customFormat="1" ht="16.5">
      <c r="A92" s="15" t="s">
        <v>170</v>
      </c>
      <c r="B92" s="16">
        <v>338</v>
      </c>
      <c r="C92" s="16"/>
      <c r="D92" s="47"/>
      <c r="E92" s="47"/>
    </row>
    <row r="93" spans="1:5" s="13" customFormat="1" ht="16.5">
      <c r="A93" s="15" t="s">
        <v>171</v>
      </c>
      <c r="B93" s="16">
        <v>339</v>
      </c>
      <c r="C93" s="22"/>
      <c r="D93" s="47"/>
      <c r="E93" s="47"/>
    </row>
    <row r="94" spans="1:5" s="13" customFormat="1" ht="17.25" thickBot="1">
      <c r="A94" s="37"/>
      <c r="B94" s="54"/>
      <c r="C94" s="39"/>
      <c r="D94" s="75"/>
      <c r="E94" s="75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338088318727</v>
      </c>
      <c r="E95" s="92">
        <f>E96+E109</f>
        <v>324431898420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338088318727</v>
      </c>
      <c r="E96" s="48">
        <f>SUM(E97:E108)</f>
        <v>324431898420</v>
      </c>
    </row>
    <row r="97" spans="1:5" s="13" customFormat="1" ht="16.5">
      <c r="A97" s="15" t="s">
        <v>92</v>
      </c>
      <c r="B97" s="16">
        <v>411</v>
      </c>
      <c r="C97" s="16"/>
      <c r="D97" s="47">
        <v>240000000000</v>
      </c>
      <c r="E97" s="47">
        <v>240000000000</v>
      </c>
    </row>
    <row r="98" spans="1:5" s="13" customFormat="1" ht="16.5">
      <c r="A98" s="15" t="s">
        <v>93</v>
      </c>
      <c r="B98" s="16">
        <v>412</v>
      </c>
      <c r="C98" s="16"/>
      <c r="D98" s="47">
        <v>15723448000</v>
      </c>
      <c r="E98" s="47">
        <v>15723448000</v>
      </c>
    </row>
    <row r="99" spans="1:5" s="13" customFormat="1" ht="16.5">
      <c r="A99" s="15" t="s">
        <v>94</v>
      </c>
      <c r="B99" s="24">
        <v>413</v>
      </c>
      <c r="C99" s="24"/>
      <c r="D99" s="47"/>
      <c r="E99" s="47"/>
    </row>
    <row r="100" spans="1:5" s="13" customFormat="1" ht="16.5">
      <c r="A100" s="15" t="s">
        <v>95</v>
      </c>
      <c r="B100" s="24">
        <v>414</v>
      </c>
      <c r="C100" s="24"/>
      <c r="D100" s="47"/>
      <c r="E100" s="47"/>
    </row>
    <row r="101" spans="1:5" s="13" customFormat="1" ht="16.5">
      <c r="A101" s="15" t="s">
        <v>96</v>
      </c>
      <c r="B101" s="24">
        <v>415</v>
      </c>
      <c r="C101" s="24"/>
      <c r="D101" s="47"/>
      <c r="E101" s="47"/>
    </row>
    <row r="102" spans="1:5" s="13" customFormat="1" ht="16.5">
      <c r="A102" s="15" t="s">
        <v>97</v>
      </c>
      <c r="B102" s="24">
        <v>416</v>
      </c>
      <c r="C102" s="24"/>
      <c r="D102" s="47">
        <v>-1721391127</v>
      </c>
      <c r="E102" s="47">
        <v>-2041935723</v>
      </c>
    </row>
    <row r="103" spans="1:5" s="13" customFormat="1" ht="16.5">
      <c r="A103" s="15" t="s">
        <v>98</v>
      </c>
      <c r="B103" s="24">
        <v>417</v>
      </c>
      <c r="C103" s="24"/>
      <c r="D103" s="47">
        <v>10117009626</v>
      </c>
      <c r="E103" s="47">
        <v>10117009626</v>
      </c>
    </row>
    <row r="104" spans="1:5" s="13" customFormat="1" ht="16.5">
      <c r="A104" s="15" t="s">
        <v>99</v>
      </c>
      <c r="B104" s="24">
        <v>418</v>
      </c>
      <c r="C104" s="24"/>
      <c r="D104" s="47">
        <v>4270244522</v>
      </c>
      <c r="E104" s="47">
        <v>4270244522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46"/>
    </row>
    <row r="106" spans="1:5" s="13" customFormat="1" ht="16.5">
      <c r="A106" s="15" t="s">
        <v>101</v>
      </c>
      <c r="B106" s="16">
        <v>420</v>
      </c>
      <c r="C106" s="16"/>
      <c r="D106" s="46">
        <v>69699007706</v>
      </c>
      <c r="E106" s="110">
        <v>56363131995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6" s="13" customFormat="1" ht="33.75" thickBot="1">
      <c r="A113" s="35" t="s">
        <v>105</v>
      </c>
      <c r="B113" s="26">
        <v>440</v>
      </c>
      <c r="C113" s="12"/>
      <c r="D113" s="57">
        <f>D70+D95</f>
        <v>538394058891</v>
      </c>
      <c r="E113" s="57">
        <f>E70+E95</f>
        <v>532733017666</v>
      </c>
      <c r="F113" s="58">
        <f>D66-D113</f>
        <v>0</v>
      </c>
    </row>
    <row r="114" spans="1:4" s="13" customFormat="1" ht="16.5">
      <c r="A114" s="27"/>
      <c r="D114" s="58"/>
    </row>
    <row r="115" spans="1:5" s="13" customFormat="1" ht="16.5">
      <c r="A115" s="114" t="s">
        <v>106</v>
      </c>
      <c r="B115" s="114"/>
      <c r="C115" s="114"/>
      <c r="D115" s="114"/>
      <c r="E115" s="114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11" t="s">
        <v>322</v>
      </c>
      <c r="D125" s="114"/>
      <c r="E125" s="114"/>
    </row>
    <row r="126" spans="1:5" s="13" customFormat="1" ht="16.5">
      <c r="A126" s="67" t="s">
        <v>155</v>
      </c>
      <c r="B126" s="67"/>
      <c r="C126" s="115" t="s">
        <v>142</v>
      </c>
      <c r="D126" s="115"/>
      <c r="E126" s="115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15" t="s">
        <v>154</v>
      </c>
      <c r="D131" s="115"/>
      <c r="E131" s="115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4">
      <selection activeCell="E15" sqref="E15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9.140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12" t="s">
        <v>147</v>
      </c>
      <c r="C1" s="112"/>
      <c r="D1" s="112"/>
      <c r="E1" s="112"/>
    </row>
    <row r="2" spans="1:5" ht="15">
      <c r="A2" s="8"/>
      <c r="B2" s="116" t="s">
        <v>145</v>
      </c>
      <c r="C2" s="116"/>
      <c r="D2" s="116"/>
      <c r="E2" s="116"/>
    </row>
    <row r="3" spans="1:5" ht="15">
      <c r="A3" s="8"/>
      <c r="B3" s="116" t="s">
        <v>146</v>
      </c>
      <c r="C3" s="116"/>
      <c r="D3" s="116"/>
      <c r="E3" s="116"/>
    </row>
    <row r="4" spans="1:5" ht="15">
      <c r="A4" s="8"/>
      <c r="B4" s="9"/>
      <c r="C4" s="116"/>
      <c r="D4" s="116"/>
      <c r="E4" s="116"/>
    </row>
    <row r="5" spans="1:5" s="13" customFormat="1" ht="16.5">
      <c r="A5" s="114" t="s">
        <v>114</v>
      </c>
      <c r="B5" s="114"/>
      <c r="C5" s="114"/>
      <c r="D5" s="114"/>
      <c r="E5" s="114"/>
    </row>
    <row r="6" spans="1:5" s="13" customFormat="1" ht="16.5">
      <c r="A6" s="111" t="s">
        <v>323</v>
      </c>
      <c r="B6" s="111"/>
      <c r="C6" s="111"/>
      <c r="D6" s="111"/>
      <c r="E6" s="111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5" s="13" customFormat="1" ht="17.25" thickTop="1">
      <c r="A11" s="15" t="s">
        <v>116</v>
      </c>
      <c r="B11" s="33" t="s">
        <v>148</v>
      </c>
      <c r="C11" s="24" t="s">
        <v>117</v>
      </c>
      <c r="D11" s="34">
        <v>36922410299</v>
      </c>
      <c r="E11" s="34">
        <v>37191079251</v>
      </c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36922410299</v>
      </c>
      <c r="E13" s="23">
        <f>E11-E12</f>
        <v>37191079251</v>
      </c>
    </row>
    <row r="14" spans="1:5" s="13" customFormat="1" ht="16.5">
      <c r="A14" s="15" t="s">
        <v>120</v>
      </c>
      <c r="B14" s="24">
        <v>11</v>
      </c>
      <c r="C14" s="24" t="s">
        <v>121</v>
      </c>
      <c r="D14" s="34">
        <f>14543544887+2000000000</f>
        <v>16543544887</v>
      </c>
      <c r="E14" s="34">
        <v>13352307603</v>
      </c>
    </row>
    <row r="15" spans="1:5" s="19" customFormat="1" ht="33">
      <c r="A15" s="17" t="s">
        <v>122</v>
      </c>
      <c r="B15" s="22">
        <v>20</v>
      </c>
      <c r="C15" s="22"/>
      <c r="D15" s="23">
        <f>D13-D14</f>
        <v>20378865412</v>
      </c>
      <c r="E15" s="23">
        <f>E13-E14</f>
        <v>23838771648</v>
      </c>
    </row>
    <row r="16" spans="1:5" s="13" customFormat="1" ht="16.5">
      <c r="A16" s="15" t="s">
        <v>123</v>
      </c>
      <c r="B16" s="24">
        <v>21</v>
      </c>
      <c r="C16" s="24" t="s">
        <v>124</v>
      </c>
      <c r="D16" s="34">
        <v>1162432922</v>
      </c>
      <c r="E16" s="34">
        <v>378946169</v>
      </c>
    </row>
    <row r="17" spans="1:5" s="13" customFormat="1" ht="16.5">
      <c r="A17" s="15" t="s">
        <v>125</v>
      </c>
      <c r="B17" s="24">
        <v>22</v>
      </c>
      <c r="C17" s="24" t="s">
        <v>126</v>
      </c>
      <c r="D17" s="77">
        <v>4500345229</v>
      </c>
      <c r="E17" s="77">
        <v>10494797729</v>
      </c>
    </row>
    <row r="18" spans="1:5" s="21" customFormat="1" ht="16.5">
      <c r="A18" s="20" t="s">
        <v>159</v>
      </c>
      <c r="B18" s="36">
        <v>23</v>
      </c>
      <c r="C18" s="36"/>
      <c r="D18" s="77">
        <v>3920285506</v>
      </c>
      <c r="E18" s="77">
        <v>4953420055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5" s="13" customFormat="1" ht="16.5">
      <c r="A20" s="15" t="s">
        <v>128</v>
      </c>
      <c r="B20" s="24">
        <v>25</v>
      </c>
      <c r="C20" s="24"/>
      <c r="D20" s="34">
        <v>1443437654</v>
      </c>
      <c r="E20" s="34">
        <v>1035919117</v>
      </c>
    </row>
    <row r="21" spans="1:5" s="19" customFormat="1" ht="18.75" customHeight="1">
      <c r="A21" s="17" t="s">
        <v>129</v>
      </c>
      <c r="B21" s="117">
        <v>30</v>
      </c>
      <c r="C21" s="117"/>
      <c r="D21" s="118">
        <f>D15+D16-D17-D20</f>
        <v>15597515451</v>
      </c>
      <c r="E21" s="118">
        <f>E15+E16-E17-E20</f>
        <v>12687000971</v>
      </c>
    </row>
    <row r="22" spans="1:5" s="19" customFormat="1" ht="16.5">
      <c r="A22" s="17" t="s">
        <v>130</v>
      </c>
      <c r="B22" s="117"/>
      <c r="C22" s="117"/>
      <c r="D22" s="118"/>
      <c r="E22" s="118"/>
    </row>
    <row r="23" spans="1:5" s="13" customFormat="1" ht="16.5">
      <c r="A23" s="15" t="s">
        <v>131</v>
      </c>
      <c r="B23" s="24">
        <v>31</v>
      </c>
      <c r="C23" s="24"/>
      <c r="D23" s="34"/>
      <c r="E23" s="34"/>
    </row>
    <row r="24" spans="1:5" s="13" customFormat="1" ht="16.5">
      <c r="A24" s="15" t="s">
        <v>132</v>
      </c>
      <c r="B24" s="24">
        <v>32</v>
      </c>
      <c r="C24" s="24"/>
      <c r="D24" s="23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17">
        <v>50</v>
      </c>
      <c r="C26" s="117"/>
      <c r="D26" s="118">
        <f>D21+D25</f>
        <v>15597515451</v>
      </c>
      <c r="E26" s="118">
        <f>E21+E25</f>
        <v>12687000971</v>
      </c>
    </row>
    <row r="27" spans="1:7" s="19" customFormat="1" ht="16.5">
      <c r="A27" s="17" t="s">
        <v>135</v>
      </c>
      <c r="B27" s="117"/>
      <c r="C27" s="117"/>
      <c r="D27" s="118"/>
      <c r="E27" s="118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D26*20%*50%</f>
        <v>1559751545.1000001</v>
      </c>
      <c r="E28" s="23">
        <f>E26*20%*50%</f>
        <v>1268700097.1000001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14037763905.9</v>
      </c>
      <c r="E30" s="23">
        <f>E26-E28-E29</f>
        <v>11418300873.9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D30/24000000</f>
        <v>584.9068294125</v>
      </c>
      <c r="E31" s="40">
        <f>E30/14997347</f>
        <v>761.3547165308637</v>
      </c>
    </row>
    <row r="32" spans="1:5" s="13" customFormat="1" ht="27.75" customHeight="1" thickTop="1">
      <c r="A32" s="27" t="s">
        <v>140</v>
      </c>
      <c r="C32" s="119" t="s">
        <v>322</v>
      </c>
      <c r="D32" s="119"/>
      <c r="E32" s="119"/>
    </row>
    <row r="33" spans="1:5" s="13" customFormat="1" ht="15" customHeight="1">
      <c r="A33" s="28" t="s">
        <v>141</v>
      </c>
      <c r="B33" s="28"/>
      <c r="C33" s="115" t="s">
        <v>142</v>
      </c>
      <c r="D33" s="115"/>
      <c r="E33" s="115"/>
    </row>
    <row r="34" spans="1:5" ht="25.5" customHeight="1">
      <c r="A34" s="4"/>
      <c r="B34" s="116"/>
      <c r="C34" s="116"/>
      <c r="D34" s="116"/>
      <c r="E34" s="116"/>
    </row>
    <row r="36" ht="15">
      <c r="A36" s="1"/>
    </row>
    <row r="38" spans="1:5" s="5" customFormat="1" ht="15" customHeight="1">
      <c r="A38" s="5" t="s">
        <v>162</v>
      </c>
      <c r="C38" s="120" t="s">
        <v>154</v>
      </c>
      <c r="D38" s="120"/>
      <c r="E38" s="120"/>
    </row>
    <row r="42" ht="15">
      <c r="D42" s="11"/>
    </row>
    <row r="44" ht="15">
      <c r="D44" s="7"/>
    </row>
  </sheetData>
  <mergeCells count="19">
    <mergeCell ref="C38:E38"/>
    <mergeCell ref="B26:B27"/>
    <mergeCell ref="C26:C27"/>
    <mergeCell ref="D26:D27"/>
    <mergeCell ref="E26:E27"/>
    <mergeCell ref="C4:E4"/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B1">
      <selection activeCell="C194" sqref="C194"/>
    </sheetView>
  </sheetViews>
  <sheetFormatPr defaultColWidth="9.140625" defaultRowHeight="15"/>
  <cols>
    <col min="2" max="2" width="24.421875" style="0" customWidth="1"/>
    <col min="3" max="3" width="16.7109375" style="0" customWidth="1"/>
    <col min="4" max="4" width="19.7109375" style="0" customWidth="1"/>
    <col min="5" max="5" width="18.421875" style="0" customWidth="1"/>
    <col min="6" max="6" width="17.57421875" style="0" customWidth="1"/>
    <col min="7" max="7" width="18.28125" style="0" customWidth="1"/>
    <col min="8" max="8" width="16.57421875" style="0" customWidth="1"/>
    <col min="9" max="9" width="18.421875" style="0" customWidth="1"/>
    <col min="10" max="10" width="16.57421875" style="0" customWidth="1"/>
  </cols>
  <sheetData>
    <row r="1" spans="1:10" ht="15">
      <c r="A1" s="128"/>
      <c r="B1" s="128"/>
      <c r="C1" s="128"/>
      <c r="D1" s="128"/>
      <c r="E1" s="97"/>
      <c r="F1" s="130" t="s">
        <v>175</v>
      </c>
      <c r="G1" s="130"/>
      <c r="H1" s="130"/>
      <c r="I1" s="130"/>
      <c r="J1" s="130"/>
    </row>
    <row r="2" spans="1:10" ht="15">
      <c r="A2" s="129" t="s">
        <v>176</v>
      </c>
      <c r="B2" s="129"/>
      <c r="C2" s="129"/>
      <c r="D2" s="129"/>
      <c r="E2" s="97"/>
      <c r="F2" s="126" t="s">
        <v>177</v>
      </c>
      <c r="G2" s="126"/>
      <c r="H2" s="126"/>
      <c r="I2" s="126"/>
      <c r="J2" s="126"/>
    </row>
    <row r="3" spans="1:10" ht="15">
      <c r="A3" s="97"/>
      <c r="B3" s="97"/>
      <c r="C3" s="97"/>
      <c r="D3" s="97"/>
      <c r="E3" s="97"/>
      <c r="F3" s="126" t="s">
        <v>178</v>
      </c>
      <c r="G3" s="126"/>
      <c r="H3" s="126"/>
      <c r="I3" s="126"/>
      <c r="J3" s="126"/>
    </row>
    <row r="4" spans="1:10" ht="1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20.25">
      <c r="A5" s="127" t="s">
        <v>179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5">
      <c r="A6" s="126" t="s">
        <v>325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5.75" thickBo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5">
      <c r="A8" s="123" t="s">
        <v>180</v>
      </c>
      <c r="B8" s="121" t="s">
        <v>181</v>
      </c>
      <c r="C8" s="121" t="s">
        <v>182</v>
      </c>
      <c r="D8" s="121"/>
      <c r="E8" s="121" t="s">
        <v>183</v>
      </c>
      <c r="F8" s="121"/>
      <c r="G8" s="121" t="s">
        <v>184</v>
      </c>
      <c r="H8" s="121"/>
      <c r="I8" s="121" t="s">
        <v>326</v>
      </c>
      <c r="J8" s="122"/>
    </row>
    <row r="9" spans="1:10" ht="15">
      <c r="A9" s="124"/>
      <c r="B9" s="125"/>
      <c r="C9" s="98" t="s">
        <v>185</v>
      </c>
      <c r="D9" s="99" t="s">
        <v>186</v>
      </c>
      <c r="E9" s="98" t="s">
        <v>185</v>
      </c>
      <c r="F9" s="99" t="s">
        <v>186</v>
      </c>
      <c r="G9" s="98" t="s">
        <v>185</v>
      </c>
      <c r="H9" s="99" t="s">
        <v>186</v>
      </c>
      <c r="I9" s="98" t="s">
        <v>327</v>
      </c>
      <c r="J9" s="100" t="s">
        <v>328</v>
      </c>
    </row>
    <row r="10" spans="1:10" ht="15">
      <c r="A10" s="101">
        <v>111</v>
      </c>
      <c r="B10" s="102" t="s">
        <v>187</v>
      </c>
      <c r="C10" s="103">
        <v>19515567</v>
      </c>
      <c r="D10" s="103">
        <v>0</v>
      </c>
      <c r="E10" s="103">
        <v>16636889811</v>
      </c>
      <c r="F10" s="103">
        <v>16547931679</v>
      </c>
      <c r="G10" s="103">
        <v>108473699</v>
      </c>
      <c r="H10" s="103">
        <v>0</v>
      </c>
      <c r="I10" s="103">
        <v>16636889811</v>
      </c>
      <c r="J10" s="104">
        <v>16547931679</v>
      </c>
    </row>
    <row r="11" spans="1:10" ht="15">
      <c r="A11" s="101">
        <v>1111</v>
      </c>
      <c r="B11" s="102" t="s">
        <v>188</v>
      </c>
      <c r="C11" s="103">
        <v>19515567</v>
      </c>
      <c r="D11" s="103">
        <v>0</v>
      </c>
      <c r="E11" s="103">
        <v>16636889811</v>
      </c>
      <c r="F11" s="103">
        <v>16547931679</v>
      </c>
      <c r="G11" s="103">
        <v>108473699</v>
      </c>
      <c r="H11" s="103">
        <v>0</v>
      </c>
      <c r="I11" s="103">
        <v>16636889811</v>
      </c>
      <c r="J11" s="104">
        <v>16547931679</v>
      </c>
    </row>
    <row r="12" spans="1:10" ht="15">
      <c r="A12" s="101">
        <v>11111</v>
      </c>
      <c r="B12" s="102" t="s">
        <v>187</v>
      </c>
      <c r="C12" s="103">
        <v>0</v>
      </c>
      <c r="D12" s="103">
        <v>0</v>
      </c>
      <c r="E12" s="103">
        <v>16632603400</v>
      </c>
      <c r="F12" s="103">
        <v>16542891679</v>
      </c>
      <c r="G12" s="103">
        <v>89711721</v>
      </c>
      <c r="H12" s="103">
        <v>0</v>
      </c>
      <c r="I12" s="103">
        <v>16632603400</v>
      </c>
      <c r="J12" s="104">
        <v>16542891679</v>
      </c>
    </row>
    <row r="13" spans="1:10" ht="15">
      <c r="A13" s="101">
        <v>11112</v>
      </c>
      <c r="B13" s="102" t="s">
        <v>189</v>
      </c>
      <c r="C13" s="103">
        <v>19515567</v>
      </c>
      <c r="D13" s="103">
        <v>0</v>
      </c>
      <c r="E13" s="103">
        <v>4286411</v>
      </c>
      <c r="F13" s="103">
        <v>5040000</v>
      </c>
      <c r="G13" s="103">
        <v>18761978</v>
      </c>
      <c r="H13" s="103">
        <v>0</v>
      </c>
      <c r="I13" s="103">
        <v>4286411</v>
      </c>
      <c r="J13" s="104">
        <v>5040000</v>
      </c>
    </row>
    <row r="14" spans="1:10" ht="15">
      <c r="A14" s="101">
        <v>112</v>
      </c>
      <c r="B14" s="102" t="s">
        <v>329</v>
      </c>
      <c r="C14" s="103">
        <v>4112260873</v>
      </c>
      <c r="D14" s="103">
        <v>0</v>
      </c>
      <c r="E14" s="103">
        <v>151952646442</v>
      </c>
      <c r="F14" s="103">
        <v>147370388389</v>
      </c>
      <c r="G14" s="103">
        <v>8694518926</v>
      </c>
      <c r="H14" s="103">
        <v>0</v>
      </c>
      <c r="I14" s="103">
        <v>151952646442</v>
      </c>
      <c r="J14" s="104">
        <v>147370388389</v>
      </c>
    </row>
    <row r="15" spans="1:10" ht="15">
      <c r="A15" s="101">
        <v>1121</v>
      </c>
      <c r="B15" s="102" t="s">
        <v>330</v>
      </c>
      <c r="C15" s="103">
        <v>2643814550</v>
      </c>
      <c r="D15" s="103">
        <v>0</v>
      </c>
      <c r="E15" s="103">
        <v>151058077591</v>
      </c>
      <c r="F15" s="103">
        <v>146530964334</v>
      </c>
      <c r="G15" s="103">
        <v>7170927807</v>
      </c>
      <c r="H15" s="103">
        <v>0</v>
      </c>
      <c r="I15" s="103">
        <v>151058077591</v>
      </c>
      <c r="J15" s="104">
        <v>146530964334</v>
      </c>
    </row>
    <row r="16" spans="1:10" ht="15">
      <c r="A16" s="101">
        <v>11211</v>
      </c>
      <c r="B16" s="102" t="s">
        <v>330</v>
      </c>
      <c r="C16" s="103">
        <v>1158836804</v>
      </c>
      <c r="D16" s="103">
        <v>0</v>
      </c>
      <c r="E16" s="103">
        <v>150352549070</v>
      </c>
      <c r="F16" s="103">
        <v>145960725739</v>
      </c>
      <c r="G16" s="103">
        <v>5550660135</v>
      </c>
      <c r="H16" s="103">
        <v>0</v>
      </c>
      <c r="I16" s="103">
        <v>150352549070</v>
      </c>
      <c r="J16" s="104">
        <v>145960725739</v>
      </c>
    </row>
    <row r="17" spans="1:10" ht="15">
      <c r="A17" s="101">
        <v>11212</v>
      </c>
      <c r="B17" s="102" t="s">
        <v>331</v>
      </c>
      <c r="C17" s="103">
        <v>1000000</v>
      </c>
      <c r="D17" s="103">
        <v>0</v>
      </c>
      <c r="E17" s="103">
        <v>0</v>
      </c>
      <c r="F17" s="103">
        <v>0</v>
      </c>
      <c r="G17" s="103">
        <v>1000000</v>
      </c>
      <c r="H17" s="103">
        <v>0</v>
      </c>
      <c r="I17" s="103">
        <v>0</v>
      </c>
      <c r="J17" s="104">
        <v>0</v>
      </c>
    </row>
    <row r="18" spans="1:10" ht="15">
      <c r="A18" s="101">
        <v>11215</v>
      </c>
      <c r="B18" s="102" t="s">
        <v>330</v>
      </c>
      <c r="C18" s="103">
        <v>2664214</v>
      </c>
      <c r="D18" s="103">
        <v>0</v>
      </c>
      <c r="E18" s="103">
        <v>0</v>
      </c>
      <c r="F18" s="103">
        <v>0</v>
      </c>
      <c r="G18" s="103">
        <v>2664214</v>
      </c>
      <c r="H18" s="103">
        <v>0</v>
      </c>
      <c r="I18" s="103">
        <v>0</v>
      </c>
      <c r="J18" s="104">
        <v>0</v>
      </c>
    </row>
    <row r="19" spans="1:10" ht="15">
      <c r="A19" s="101">
        <v>11216</v>
      </c>
      <c r="B19" s="102" t="s">
        <v>330</v>
      </c>
      <c r="C19" s="103">
        <v>79475394</v>
      </c>
      <c r="D19" s="103">
        <v>0</v>
      </c>
      <c r="E19" s="103">
        <v>0</v>
      </c>
      <c r="F19" s="103">
        <v>0</v>
      </c>
      <c r="G19" s="103">
        <v>79475394</v>
      </c>
      <c r="H19" s="103">
        <v>0</v>
      </c>
      <c r="I19" s="103">
        <v>0</v>
      </c>
      <c r="J19" s="104">
        <v>0</v>
      </c>
    </row>
    <row r="20" spans="1:10" ht="15">
      <c r="A20" s="101">
        <v>11217</v>
      </c>
      <c r="B20" s="102" t="s">
        <v>330</v>
      </c>
      <c r="C20" s="103">
        <v>1391766832</v>
      </c>
      <c r="D20" s="103">
        <v>0</v>
      </c>
      <c r="E20" s="103">
        <v>705467298</v>
      </c>
      <c r="F20" s="103">
        <v>570238595</v>
      </c>
      <c r="G20" s="103">
        <v>1526995535</v>
      </c>
      <c r="H20" s="103">
        <v>0</v>
      </c>
      <c r="I20" s="103">
        <v>705467298</v>
      </c>
      <c r="J20" s="104">
        <v>570238595</v>
      </c>
    </row>
    <row r="21" spans="1:10" ht="15">
      <c r="A21" s="101">
        <v>11218</v>
      </c>
      <c r="B21" s="102" t="s">
        <v>332</v>
      </c>
      <c r="C21" s="103">
        <v>10071306</v>
      </c>
      <c r="D21" s="103">
        <v>0</v>
      </c>
      <c r="E21" s="103">
        <v>61223</v>
      </c>
      <c r="F21" s="103">
        <v>0</v>
      </c>
      <c r="G21" s="103">
        <v>10132529</v>
      </c>
      <c r="H21" s="103">
        <v>0</v>
      </c>
      <c r="I21" s="103">
        <v>61223</v>
      </c>
      <c r="J21" s="104">
        <v>0</v>
      </c>
    </row>
    <row r="22" spans="1:10" ht="15">
      <c r="A22" s="101">
        <v>1122</v>
      </c>
      <c r="B22" s="102" t="s">
        <v>190</v>
      </c>
      <c r="C22" s="103">
        <v>1462292640</v>
      </c>
      <c r="D22" s="103">
        <v>0</v>
      </c>
      <c r="E22" s="103">
        <v>894491183</v>
      </c>
      <c r="F22" s="103">
        <v>839151518</v>
      </c>
      <c r="G22" s="103">
        <v>1517632305</v>
      </c>
      <c r="H22" s="103">
        <v>0</v>
      </c>
      <c r="I22" s="103">
        <v>894491183</v>
      </c>
      <c r="J22" s="104">
        <v>839151518</v>
      </c>
    </row>
    <row r="23" spans="1:10" ht="15">
      <c r="A23" s="101">
        <v>1123</v>
      </c>
      <c r="B23" s="102" t="s">
        <v>191</v>
      </c>
      <c r="C23" s="103">
        <v>6153683</v>
      </c>
      <c r="D23" s="103">
        <v>0</v>
      </c>
      <c r="E23" s="103">
        <v>77668</v>
      </c>
      <c r="F23" s="103">
        <v>272537</v>
      </c>
      <c r="G23" s="103">
        <v>5958814</v>
      </c>
      <c r="H23" s="103">
        <v>0</v>
      </c>
      <c r="I23" s="103">
        <v>77668</v>
      </c>
      <c r="J23" s="104">
        <v>272537</v>
      </c>
    </row>
    <row r="24" spans="1:10" ht="15">
      <c r="A24" s="101">
        <v>128</v>
      </c>
      <c r="B24" s="102" t="s">
        <v>192</v>
      </c>
      <c r="C24" s="103">
        <v>79000000000</v>
      </c>
      <c r="D24" s="103">
        <v>0</v>
      </c>
      <c r="E24" s="103">
        <v>69000000000</v>
      </c>
      <c r="F24" s="103">
        <v>106500000000</v>
      </c>
      <c r="G24" s="103">
        <v>41500000000</v>
      </c>
      <c r="H24" s="103">
        <v>0</v>
      </c>
      <c r="I24" s="103">
        <v>69000000000</v>
      </c>
      <c r="J24" s="104">
        <v>106500000000</v>
      </c>
    </row>
    <row r="25" spans="1:10" ht="15">
      <c r="A25" s="101">
        <v>1281</v>
      </c>
      <c r="B25" s="102" t="s">
        <v>193</v>
      </c>
      <c r="C25" s="103">
        <v>79000000000</v>
      </c>
      <c r="D25" s="103">
        <v>0</v>
      </c>
      <c r="E25" s="103">
        <v>69000000000</v>
      </c>
      <c r="F25" s="103">
        <v>106500000000</v>
      </c>
      <c r="G25" s="103">
        <v>41500000000</v>
      </c>
      <c r="H25" s="103">
        <v>0</v>
      </c>
      <c r="I25" s="103">
        <v>69000000000</v>
      </c>
      <c r="J25" s="104">
        <v>106500000000</v>
      </c>
    </row>
    <row r="26" spans="1:10" ht="15">
      <c r="A26" s="101">
        <v>131</v>
      </c>
      <c r="B26" s="102" t="s">
        <v>194</v>
      </c>
      <c r="C26" s="103">
        <v>2684667248</v>
      </c>
      <c r="D26" s="103">
        <v>0</v>
      </c>
      <c r="E26" s="103">
        <v>40621755224</v>
      </c>
      <c r="F26" s="103">
        <v>43672255090</v>
      </c>
      <c r="G26" s="103">
        <v>1392142400</v>
      </c>
      <c r="H26" s="103">
        <v>1757975018</v>
      </c>
      <c r="I26" s="103">
        <v>40621755224</v>
      </c>
      <c r="J26" s="104">
        <v>43672255090</v>
      </c>
    </row>
    <row r="27" spans="1:10" ht="15">
      <c r="A27" s="101">
        <v>1311</v>
      </c>
      <c r="B27" s="102" t="s">
        <v>195</v>
      </c>
      <c r="C27" s="103">
        <v>2684667248</v>
      </c>
      <c r="D27" s="103">
        <v>0</v>
      </c>
      <c r="E27" s="103">
        <v>40621755224</v>
      </c>
      <c r="F27" s="103">
        <v>43672255090</v>
      </c>
      <c r="G27" s="103">
        <v>1392142400</v>
      </c>
      <c r="H27" s="103">
        <v>1757975018</v>
      </c>
      <c r="I27" s="103">
        <v>40621755224</v>
      </c>
      <c r="J27" s="104">
        <v>43672255090</v>
      </c>
    </row>
    <row r="28" spans="1:10" ht="15">
      <c r="A28" s="101">
        <v>133</v>
      </c>
      <c r="B28" s="102" t="s">
        <v>196</v>
      </c>
      <c r="C28" s="103">
        <v>0</v>
      </c>
      <c r="D28" s="103">
        <v>0</v>
      </c>
      <c r="E28" s="103">
        <v>8051173943</v>
      </c>
      <c r="F28" s="103">
        <v>3693741030</v>
      </c>
      <c r="G28" s="103">
        <v>4357432913</v>
      </c>
      <c r="H28" s="103">
        <v>0</v>
      </c>
      <c r="I28" s="103">
        <v>8051173943</v>
      </c>
      <c r="J28" s="104">
        <v>3693741030</v>
      </c>
    </row>
    <row r="29" spans="1:10" ht="15">
      <c r="A29" s="101">
        <v>1331</v>
      </c>
      <c r="B29" s="102" t="s">
        <v>197</v>
      </c>
      <c r="C29" s="103">
        <v>0</v>
      </c>
      <c r="D29" s="103">
        <v>0</v>
      </c>
      <c r="E29" s="103">
        <v>7790387579</v>
      </c>
      <c r="F29" s="103">
        <v>3693741030</v>
      </c>
      <c r="G29" s="103">
        <v>4096646549</v>
      </c>
      <c r="H29" s="103">
        <v>0</v>
      </c>
      <c r="I29" s="103">
        <v>7790387579</v>
      </c>
      <c r="J29" s="104">
        <v>3693741030</v>
      </c>
    </row>
    <row r="30" spans="1:10" ht="15">
      <c r="A30" s="101">
        <v>1332</v>
      </c>
      <c r="B30" s="102" t="s">
        <v>197</v>
      </c>
      <c r="C30" s="103">
        <v>0</v>
      </c>
      <c r="D30" s="103">
        <v>0</v>
      </c>
      <c r="E30" s="103">
        <v>260786364</v>
      </c>
      <c r="F30" s="103">
        <v>0</v>
      </c>
      <c r="G30" s="103">
        <v>260786364</v>
      </c>
      <c r="H30" s="103">
        <v>0</v>
      </c>
      <c r="I30" s="103">
        <v>260786364</v>
      </c>
      <c r="J30" s="104">
        <v>0</v>
      </c>
    </row>
    <row r="31" spans="1:10" ht="15">
      <c r="A31" s="101">
        <v>138</v>
      </c>
      <c r="B31" s="102" t="s">
        <v>198</v>
      </c>
      <c r="C31" s="103">
        <v>309652778</v>
      </c>
      <c r="D31" s="103">
        <v>0</v>
      </c>
      <c r="E31" s="103">
        <v>53989000</v>
      </c>
      <c r="F31" s="103">
        <v>363641778</v>
      </c>
      <c r="G31" s="103">
        <v>0</v>
      </c>
      <c r="H31" s="103">
        <v>0</v>
      </c>
      <c r="I31" s="103">
        <v>53989000</v>
      </c>
      <c r="J31" s="104">
        <v>363641778</v>
      </c>
    </row>
    <row r="32" spans="1:10" ht="15">
      <c r="A32" s="101">
        <v>1388</v>
      </c>
      <c r="B32" s="102" t="s">
        <v>198</v>
      </c>
      <c r="C32" s="103">
        <v>309652778</v>
      </c>
      <c r="D32" s="103">
        <v>0</v>
      </c>
      <c r="E32" s="103">
        <v>53989000</v>
      </c>
      <c r="F32" s="103">
        <v>363641778</v>
      </c>
      <c r="G32" s="103">
        <v>0</v>
      </c>
      <c r="H32" s="103">
        <v>0</v>
      </c>
      <c r="I32" s="103">
        <v>53989000</v>
      </c>
      <c r="J32" s="104">
        <v>363641778</v>
      </c>
    </row>
    <row r="33" spans="1:10" ht="15">
      <c r="A33" s="101">
        <v>141</v>
      </c>
      <c r="B33" s="102" t="s">
        <v>199</v>
      </c>
      <c r="C33" s="103">
        <v>0</v>
      </c>
      <c r="D33" s="103">
        <v>0</v>
      </c>
      <c r="E33" s="103">
        <v>218274700</v>
      </c>
      <c r="F33" s="103">
        <v>151991400</v>
      </c>
      <c r="G33" s="103">
        <v>66283300</v>
      </c>
      <c r="H33" s="103">
        <v>0</v>
      </c>
      <c r="I33" s="103">
        <v>218274700</v>
      </c>
      <c r="J33" s="104">
        <v>151991400</v>
      </c>
    </row>
    <row r="34" spans="1:10" ht="15">
      <c r="A34" s="101">
        <v>142</v>
      </c>
      <c r="B34" s="102" t="s">
        <v>200</v>
      </c>
      <c r="C34" s="103">
        <v>151543788</v>
      </c>
      <c r="D34" s="103">
        <v>0</v>
      </c>
      <c r="E34" s="103">
        <v>0</v>
      </c>
      <c r="F34" s="103">
        <v>80937591</v>
      </c>
      <c r="G34" s="103">
        <v>70606197</v>
      </c>
      <c r="H34" s="103">
        <v>0</v>
      </c>
      <c r="I34" s="103">
        <v>0</v>
      </c>
      <c r="J34" s="104">
        <v>80937591</v>
      </c>
    </row>
    <row r="35" spans="1:10" ht="15">
      <c r="A35" s="101">
        <v>1421</v>
      </c>
      <c r="B35" s="102" t="s">
        <v>200</v>
      </c>
      <c r="C35" s="103">
        <v>151543788</v>
      </c>
      <c r="D35" s="103">
        <v>0</v>
      </c>
      <c r="E35" s="103">
        <v>0</v>
      </c>
      <c r="F35" s="103">
        <v>80937591</v>
      </c>
      <c r="G35" s="103">
        <v>70606197</v>
      </c>
      <c r="H35" s="103">
        <v>0</v>
      </c>
      <c r="I35" s="103">
        <v>0</v>
      </c>
      <c r="J35" s="104">
        <v>80937591</v>
      </c>
    </row>
    <row r="36" spans="1:10" ht="15">
      <c r="A36" s="101">
        <v>144</v>
      </c>
      <c r="B36" s="102" t="s">
        <v>333</v>
      </c>
      <c r="C36" s="103">
        <v>13948494938</v>
      </c>
      <c r="D36" s="103">
        <v>0</v>
      </c>
      <c r="E36" s="103">
        <v>0</v>
      </c>
      <c r="F36" s="103">
        <v>0</v>
      </c>
      <c r="G36" s="103">
        <v>13948494938</v>
      </c>
      <c r="H36" s="103">
        <v>0</v>
      </c>
      <c r="I36" s="103">
        <v>0</v>
      </c>
      <c r="J36" s="104">
        <v>0</v>
      </c>
    </row>
    <row r="37" spans="1:10" ht="15">
      <c r="A37" s="101">
        <v>152</v>
      </c>
      <c r="B37" s="102" t="s">
        <v>334</v>
      </c>
      <c r="C37" s="103">
        <v>27199300</v>
      </c>
      <c r="D37" s="103">
        <v>0</v>
      </c>
      <c r="E37" s="103">
        <v>0</v>
      </c>
      <c r="F37" s="103">
        <v>0</v>
      </c>
      <c r="G37" s="103">
        <v>27199300</v>
      </c>
      <c r="H37" s="103">
        <v>0</v>
      </c>
      <c r="I37" s="103">
        <v>0</v>
      </c>
      <c r="J37" s="104">
        <v>0</v>
      </c>
    </row>
    <row r="38" spans="1:10" ht="15">
      <c r="A38" s="101">
        <v>1523</v>
      </c>
      <c r="B38" s="102" t="s">
        <v>335</v>
      </c>
      <c r="C38" s="103">
        <v>27199300</v>
      </c>
      <c r="D38" s="103">
        <v>0</v>
      </c>
      <c r="E38" s="103">
        <v>0</v>
      </c>
      <c r="F38" s="103">
        <v>0</v>
      </c>
      <c r="G38" s="103">
        <v>27199300</v>
      </c>
      <c r="H38" s="103">
        <v>0</v>
      </c>
      <c r="I38" s="103">
        <v>0</v>
      </c>
      <c r="J38" s="104">
        <v>0</v>
      </c>
    </row>
    <row r="39" spans="1:10" ht="15">
      <c r="A39" s="101">
        <v>153</v>
      </c>
      <c r="B39" s="102" t="s">
        <v>336</v>
      </c>
      <c r="C39" s="103">
        <v>374585300</v>
      </c>
      <c r="D39" s="103">
        <v>0</v>
      </c>
      <c r="E39" s="103">
        <v>101303000</v>
      </c>
      <c r="F39" s="103">
        <v>374585300</v>
      </c>
      <c r="G39" s="103">
        <v>101303000</v>
      </c>
      <c r="H39" s="103">
        <v>0</v>
      </c>
      <c r="I39" s="103">
        <v>101303000</v>
      </c>
      <c r="J39" s="104">
        <v>374585300</v>
      </c>
    </row>
    <row r="40" spans="1:10" ht="15">
      <c r="A40" s="101">
        <v>1531</v>
      </c>
      <c r="B40" s="102" t="s">
        <v>336</v>
      </c>
      <c r="C40" s="103">
        <v>357629700</v>
      </c>
      <c r="D40" s="103">
        <v>0</v>
      </c>
      <c r="E40" s="103">
        <v>0</v>
      </c>
      <c r="F40" s="103">
        <v>357629700</v>
      </c>
      <c r="G40" s="103">
        <v>0</v>
      </c>
      <c r="H40" s="103">
        <v>0</v>
      </c>
      <c r="I40" s="103">
        <v>0</v>
      </c>
      <c r="J40" s="104">
        <v>357629700</v>
      </c>
    </row>
    <row r="41" spans="1:10" ht="15">
      <c r="A41" s="101">
        <v>1532</v>
      </c>
      <c r="B41" s="102" t="s">
        <v>337</v>
      </c>
      <c r="C41" s="103">
        <v>16955600</v>
      </c>
      <c r="D41" s="103">
        <v>0</v>
      </c>
      <c r="E41" s="103">
        <v>101303000</v>
      </c>
      <c r="F41" s="103">
        <v>16955600</v>
      </c>
      <c r="G41" s="103">
        <v>101303000</v>
      </c>
      <c r="H41" s="103">
        <v>0</v>
      </c>
      <c r="I41" s="103">
        <v>101303000</v>
      </c>
      <c r="J41" s="104">
        <v>16955600</v>
      </c>
    </row>
    <row r="42" spans="1:10" ht="15">
      <c r="A42" s="101">
        <v>154</v>
      </c>
      <c r="B42" s="102" t="s">
        <v>201</v>
      </c>
      <c r="C42" s="103">
        <v>0</v>
      </c>
      <c r="D42" s="103">
        <v>0</v>
      </c>
      <c r="E42" s="103">
        <v>16543544887</v>
      </c>
      <c r="F42" s="103">
        <v>16543544887</v>
      </c>
      <c r="G42" s="103">
        <v>0</v>
      </c>
      <c r="H42" s="103">
        <v>0</v>
      </c>
      <c r="I42" s="103">
        <v>16543544887</v>
      </c>
      <c r="J42" s="104">
        <v>16543544887</v>
      </c>
    </row>
    <row r="43" spans="1:10" ht="15">
      <c r="A43" s="101">
        <v>1541</v>
      </c>
      <c r="B43" s="102" t="s">
        <v>202</v>
      </c>
      <c r="C43" s="103">
        <v>0</v>
      </c>
      <c r="D43" s="103">
        <v>0</v>
      </c>
      <c r="E43" s="103">
        <v>13304694081</v>
      </c>
      <c r="F43" s="103">
        <v>13304694081</v>
      </c>
      <c r="G43" s="103">
        <v>0</v>
      </c>
      <c r="H43" s="103">
        <v>0</v>
      </c>
      <c r="I43" s="103">
        <v>13304694081</v>
      </c>
      <c r="J43" s="104">
        <v>13304694081</v>
      </c>
    </row>
    <row r="44" spans="1:10" ht="15">
      <c r="A44" s="101">
        <v>1542</v>
      </c>
      <c r="B44" s="102" t="s">
        <v>203</v>
      </c>
      <c r="C44" s="103">
        <v>0</v>
      </c>
      <c r="D44" s="103">
        <v>0</v>
      </c>
      <c r="E44" s="103">
        <v>1988423251</v>
      </c>
      <c r="F44" s="103">
        <v>1988423251</v>
      </c>
      <c r="G44" s="103">
        <v>0</v>
      </c>
      <c r="H44" s="103">
        <v>0</v>
      </c>
      <c r="I44" s="103">
        <v>1988423251</v>
      </c>
      <c r="J44" s="104">
        <v>1988423251</v>
      </c>
    </row>
    <row r="45" spans="1:10" ht="15">
      <c r="A45" s="101">
        <v>1543</v>
      </c>
      <c r="B45" s="102" t="s">
        <v>204</v>
      </c>
      <c r="C45" s="103">
        <v>0</v>
      </c>
      <c r="D45" s="103">
        <v>0</v>
      </c>
      <c r="E45" s="103">
        <v>1250427555</v>
      </c>
      <c r="F45" s="103">
        <v>1250427555</v>
      </c>
      <c r="G45" s="103">
        <v>0</v>
      </c>
      <c r="H45" s="103">
        <v>0</v>
      </c>
      <c r="I45" s="103">
        <v>1250427555</v>
      </c>
      <c r="J45" s="104">
        <v>1250427555</v>
      </c>
    </row>
    <row r="46" spans="1:10" ht="15">
      <c r="A46" s="101">
        <v>211</v>
      </c>
      <c r="B46" s="102" t="s">
        <v>205</v>
      </c>
      <c r="C46" s="103">
        <v>339851834346</v>
      </c>
      <c r="D46" s="103">
        <v>0</v>
      </c>
      <c r="E46" s="103">
        <v>0</v>
      </c>
      <c r="F46" s="103">
        <v>0</v>
      </c>
      <c r="G46" s="103">
        <v>339851834346</v>
      </c>
      <c r="H46" s="103">
        <v>0</v>
      </c>
      <c r="I46" s="103">
        <v>0</v>
      </c>
      <c r="J46" s="104">
        <v>0</v>
      </c>
    </row>
    <row r="47" spans="1:10" ht="15">
      <c r="A47" s="101">
        <v>2111</v>
      </c>
      <c r="B47" s="102" t="s">
        <v>206</v>
      </c>
      <c r="C47" s="103">
        <v>160379486890</v>
      </c>
      <c r="D47" s="103">
        <v>0</v>
      </c>
      <c r="E47" s="103">
        <v>0</v>
      </c>
      <c r="F47" s="103">
        <v>0</v>
      </c>
      <c r="G47" s="103">
        <v>160379486890</v>
      </c>
      <c r="H47" s="103">
        <v>0</v>
      </c>
      <c r="I47" s="103">
        <v>0</v>
      </c>
      <c r="J47" s="104">
        <v>0</v>
      </c>
    </row>
    <row r="48" spans="1:10" ht="15">
      <c r="A48" s="101">
        <v>2112</v>
      </c>
      <c r="B48" s="102" t="s">
        <v>207</v>
      </c>
      <c r="C48" s="103">
        <v>179047436165</v>
      </c>
      <c r="D48" s="103">
        <v>0</v>
      </c>
      <c r="E48" s="103">
        <v>0</v>
      </c>
      <c r="F48" s="103">
        <v>0</v>
      </c>
      <c r="G48" s="103">
        <v>179047436165</v>
      </c>
      <c r="H48" s="103">
        <v>0</v>
      </c>
      <c r="I48" s="103">
        <v>0</v>
      </c>
      <c r="J48" s="104">
        <v>0</v>
      </c>
    </row>
    <row r="49" spans="1:10" ht="15">
      <c r="A49" s="101">
        <v>2113</v>
      </c>
      <c r="B49" s="102" t="s">
        <v>208</v>
      </c>
      <c r="C49" s="103">
        <v>298653143</v>
      </c>
      <c r="D49" s="103">
        <v>0</v>
      </c>
      <c r="E49" s="103">
        <v>0</v>
      </c>
      <c r="F49" s="103">
        <v>0</v>
      </c>
      <c r="G49" s="103">
        <v>298653143</v>
      </c>
      <c r="H49" s="103">
        <v>0</v>
      </c>
      <c r="I49" s="103">
        <v>0</v>
      </c>
      <c r="J49" s="104">
        <v>0</v>
      </c>
    </row>
    <row r="50" spans="1:10" ht="15">
      <c r="A50" s="101">
        <v>2114</v>
      </c>
      <c r="B50" s="102" t="s">
        <v>209</v>
      </c>
      <c r="C50" s="103">
        <v>126258148</v>
      </c>
      <c r="D50" s="103">
        <v>0</v>
      </c>
      <c r="E50" s="103">
        <v>0</v>
      </c>
      <c r="F50" s="103">
        <v>0</v>
      </c>
      <c r="G50" s="103">
        <v>126258148</v>
      </c>
      <c r="H50" s="103">
        <v>0</v>
      </c>
      <c r="I50" s="103">
        <v>0</v>
      </c>
      <c r="J50" s="104">
        <v>0</v>
      </c>
    </row>
    <row r="51" spans="1:10" ht="15">
      <c r="A51" s="101">
        <v>213</v>
      </c>
      <c r="B51" s="102" t="s">
        <v>210</v>
      </c>
      <c r="C51" s="103">
        <v>79246404441</v>
      </c>
      <c r="D51" s="103">
        <v>0</v>
      </c>
      <c r="E51" s="103">
        <v>0</v>
      </c>
      <c r="F51" s="103">
        <v>0</v>
      </c>
      <c r="G51" s="103">
        <v>79246404441</v>
      </c>
      <c r="H51" s="103">
        <v>0</v>
      </c>
      <c r="I51" s="103">
        <v>0</v>
      </c>
      <c r="J51" s="104">
        <v>0</v>
      </c>
    </row>
    <row r="52" spans="1:10" ht="15">
      <c r="A52" s="101">
        <v>2131</v>
      </c>
      <c r="B52" s="102" t="s">
        <v>211</v>
      </c>
      <c r="C52" s="103">
        <v>79232404441</v>
      </c>
      <c r="D52" s="103">
        <v>0</v>
      </c>
      <c r="E52" s="103">
        <v>0</v>
      </c>
      <c r="F52" s="103">
        <v>0</v>
      </c>
      <c r="G52" s="103">
        <v>79232404441</v>
      </c>
      <c r="H52" s="103">
        <v>0</v>
      </c>
      <c r="I52" s="103">
        <v>0</v>
      </c>
      <c r="J52" s="104">
        <v>0</v>
      </c>
    </row>
    <row r="53" spans="1:10" ht="15">
      <c r="A53" s="101">
        <v>2135</v>
      </c>
      <c r="B53" s="102" t="s">
        <v>212</v>
      </c>
      <c r="C53" s="103">
        <v>14000000</v>
      </c>
      <c r="D53" s="103">
        <v>0</v>
      </c>
      <c r="E53" s="103">
        <v>0</v>
      </c>
      <c r="F53" s="103">
        <v>0</v>
      </c>
      <c r="G53" s="103">
        <v>14000000</v>
      </c>
      <c r="H53" s="103">
        <v>0</v>
      </c>
      <c r="I53" s="103">
        <v>0</v>
      </c>
      <c r="J53" s="104">
        <v>0</v>
      </c>
    </row>
    <row r="54" spans="1:10" ht="15">
      <c r="A54" s="101">
        <v>214</v>
      </c>
      <c r="B54" s="102" t="s">
        <v>213</v>
      </c>
      <c r="C54" s="103">
        <v>0</v>
      </c>
      <c r="D54" s="103">
        <v>83055968708</v>
      </c>
      <c r="E54" s="103">
        <v>0</v>
      </c>
      <c r="F54" s="103">
        <v>7352793812</v>
      </c>
      <c r="G54" s="103">
        <v>0</v>
      </c>
      <c r="H54" s="103">
        <v>90408762520</v>
      </c>
      <c r="I54" s="103">
        <v>0</v>
      </c>
      <c r="J54" s="104">
        <v>7352793812</v>
      </c>
    </row>
    <row r="55" spans="1:10" ht="15">
      <c r="A55" s="101">
        <v>2141</v>
      </c>
      <c r="B55" s="102" t="s">
        <v>214</v>
      </c>
      <c r="C55" s="103">
        <v>0</v>
      </c>
      <c r="D55" s="103">
        <v>77372979722</v>
      </c>
      <c r="E55" s="103">
        <v>0</v>
      </c>
      <c r="F55" s="103">
        <v>6955465123</v>
      </c>
      <c r="G55" s="103">
        <v>0</v>
      </c>
      <c r="H55" s="103">
        <v>84328444845</v>
      </c>
      <c r="I55" s="103">
        <v>0</v>
      </c>
      <c r="J55" s="104">
        <v>6955465123</v>
      </c>
    </row>
    <row r="56" spans="1:10" ht="15">
      <c r="A56" s="101">
        <v>2143</v>
      </c>
      <c r="B56" s="102" t="s">
        <v>215</v>
      </c>
      <c r="C56" s="103">
        <v>0</v>
      </c>
      <c r="D56" s="103">
        <v>5682988986</v>
      </c>
      <c r="E56" s="103">
        <v>0</v>
      </c>
      <c r="F56" s="103">
        <v>397328689</v>
      </c>
      <c r="G56" s="103">
        <v>0</v>
      </c>
      <c r="H56" s="103">
        <v>6080317675</v>
      </c>
      <c r="I56" s="103">
        <v>0</v>
      </c>
      <c r="J56" s="104">
        <v>397328689</v>
      </c>
    </row>
    <row r="57" spans="1:10" ht="15">
      <c r="A57" s="101">
        <v>241</v>
      </c>
      <c r="B57" s="102" t="s">
        <v>216</v>
      </c>
      <c r="C57" s="103">
        <v>73954209525</v>
      </c>
      <c r="D57" s="103">
        <v>0</v>
      </c>
      <c r="E57" s="103">
        <v>2607863636</v>
      </c>
      <c r="F57" s="103">
        <v>0</v>
      </c>
      <c r="G57" s="103">
        <v>76562073161</v>
      </c>
      <c r="H57" s="103">
        <v>0</v>
      </c>
      <c r="I57" s="103">
        <v>2607863636</v>
      </c>
      <c r="J57" s="104">
        <v>0</v>
      </c>
    </row>
    <row r="58" spans="1:10" ht="15">
      <c r="A58" s="101">
        <v>2411</v>
      </c>
      <c r="B58" s="102" t="s">
        <v>338</v>
      </c>
      <c r="C58" s="103">
        <v>73954209525</v>
      </c>
      <c r="D58" s="103">
        <v>0</v>
      </c>
      <c r="E58" s="103">
        <v>1077863636</v>
      </c>
      <c r="F58" s="103">
        <v>0</v>
      </c>
      <c r="G58" s="103">
        <v>75032073161</v>
      </c>
      <c r="H58" s="103">
        <v>0</v>
      </c>
      <c r="I58" s="103">
        <v>1077863636</v>
      </c>
      <c r="J58" s="104">
        <v>0</v>
      </c>
    </row>
    <row r="59" spans="1:10" ht="15">
      <c r="A59" s="101">
        <v>2412</v>
      </c>
      <c r="B59" s="102" t="s">
        <v>217</v>
      </c>
      <c r="C59" s="103">
        <v>0</v>
      </c>
      <c r="D59" s="103">
        <v>0</v>
      </c>
      <c r="E59" s="103">
        <v>1530000000</v>
      </c>
      <c r="F59" s="103">
        <v>0</v>
      </c>
      <c r="G59" s="103">
        <v>1530000000</v>
      </c>
      <c r="H59" s="103">
        <v>0</v>
      </c>
      <c r="I59" s="103">
        <v>1530000000</v>
      </c>
      <c r="J59" s="104">
        <v>0</v>
      </c>
    </row>
    <row r="60" spans="1:10" ht="15">
      <c r="A60" s="101">
        <v>24121</v>
      </c>
      <c r="B60" s="102" t="s">
        <v>218</v>
      </c>
      <c r="C60" s="103">
        <v>0</v>
      </c>
      <c r="D60" s="103">
        <v>0</v>
      </c>
      <c r="E60" s="103">
        <v>1530000000</v>
      </c>
      <c r="F60" s="103">
        <v>0</v>
      </c>
      <c r="G60" s="103">
        <v>1530000000</v>
      </c>
      <c r="H60" s="103">
        <v>0</v>
      </c>
      <c r="I60" s="103">
        <v>1530000000</v>
      </c>
      <c r="J60" s="104">
        <v>0</v>
      </c>
    </row>
    <row r="61" spans="1:10" ht="15">
      <c r="A61" s="101">
        <v>242</v>
      </c>
      <c r="B61" s="102" t="s">
        <v>219</v>
      </c>
      <c r="C61" s="103">
        <v>14902756688</v>
      </c>
      <c r="D61" s="103">
        <v>0</v>
      </c>
      <c r="E61" s="103">
        <v>25700000</v>
      </c>
      <c r="F61" s="103">
        <v>2358762034</v>
      </c>
      <c r="G61" s="103">
        <v>12569694654</v>
      </c>
      <c r="H61" s="103">
        <v>0</v>
      </c>
      <c r="I61" s="103">
        <v>25700000</v>
      </c>
      <c r="J61" s="104">
        <v>2358762034</v>
      </c>
    </row>
    <row r="62" spans="1:10" ht="15">
      <c r="A62" s="101">
        <v>2422</v>
      </c>
      <c r="B62" s="102" t="s">
        <v>220</v>
      </c>
      <c r="C62" s="103">
        <v>14902756688</v>
      </c>
      <c r="D62" s="103">
        <v>0</v>
      </c>
      <c r="E62" s="103">
        <v>25700000</v>
      </c>
      <c r="F62" s="103">
        <v>2358762034</v>
      </c>
      <c r="G62" s="103">
        <v>12569694654</v>
      </c>
      <c r="H62" s="103">
        <v>0</v>
      </c>
      <c r="I62" s="103">
        <v>25700000</v>
      </c>
      <c r="J62" s="104">
        <v>2358762034</v>
      </c>
    </row>
    <row r="63" spans="1:10" ht="15">
      <c r="A63" s="101">
        <v>24221</v>
      </c>
      <c r="B63" s="102" t="s">
        <v>221</v>
      </c>
      <c r="C63" s="103">
        <v>14896431271</v>
      </c>
      <c r="D63" s="103">
        <v>0</v>
      </c>
      <c r="E63" s="103">
        <v>25700000</v>
      </c>
      <c r="F63" s="103">
        <v>2357496951</v>
      </c>
      <c r="G63" s="103">
        <v>12564634320</v>
      </c>
      <c r="H63" s="103">
        <v>0</v>
      </c>
      <c r="I63" s="103">
        <v>25700000</v>
      </c>
      <c r="J63" s="104">
        <v>2357496951</v>
      </c>
    </row>
    <row r="64" spans="1:10" ht="15">
      <c r="A64" s="101">
        <v>24222</v>
      </c>
      <c r="B64" s="102" t="s">
        <v>222</v>
      </c>
      <c r="C64" s="103">
        <v>6325417</v>
      </c>
      <c r="D64" s="103">
        <v>0</v>
      </c>
      <c r="E64" s="103">
        <v>0</v>
      </c>
      <c r="F64" s="103">
        <v>1265083</v>
      </c>
      <c r="G64" s="103">
        <v>5060334</v>
      </c>
      <c r="H64" s="103">
        <v>0</v>
      </c>
      <c r="I64" s="103">
        <v>0</v>
      </c>
      <c r="J64" s="104">
        <v>1265083</v>
      </c>
    </row>
    <row r="65" spans="1:10" ht="15">
      <c r="A65" s="101">
        <v>315</v>
      </c>
      <c r="B65" s="102" t="s">
        <v>223</v>
      </c>
      <c r="C65" s="103">
        <v>0</v>
      </c>
      <c r="D65" s="103">
        <v>41073365621</v>
      </c>
      <c r="E65" s="103">
        <v>10268585525</v>
      </c>
      <c r="F65" s="103">
        <v>0</v>
      </c>
      <c r="G65" s="103">
        <v>0</v>
      </c>
      <c r="H65" s="103">
        <v>30804780096</v>
      </c>
      <c r="I65" s="103">
        <v>10268585525</v>
      </c>
      <c r="J65" s="104">
        <v>0</v>
      </c>
    </row>
    <row r="66" spans="1:10" ht="15">
      <c r="A66" s="101">
        <v>331</v>
      </c>
      <c r="B66" s="102" t="s">
        <v>224</v>
      </c>
      <c r="C66" s="103">
        <v>6221582078</v>
      </c>
      <c r="D66" s="103">
        <v>18372745123</v>
      </c>
      <c r="E66" s="103">
        <v>3743323362</v>
      </c>
      <c r="F66" s="103">
        <v>3694252876</v>
      </c>
      <c r="G66" s="103">
        <v>7863112761</v>
      </c>
      <c r="H66" s="103">
        <v>19965205320</v>
      </c>
      <c r="I66" s="103">
        <v>3743323362</v>
      </c>
      <c r="J66" s="104">
        <v>3694252876</v>
      </c>
    </row>
    <row r="67" spans="1:10" ht="15">
      <c r="A67" s="101">
        <v>3311</v>
      </c>
      <c r="B67" s="102" t="s">
        <v>225</v>
      </c>
      <c r="C67" s="103">
        <v>6221582078</v>
      </c>
      <c r="D67" s="103">
        <v>18372745123</v>
      </c>
      <c r="E67" s="103">
        <v>3743323362</v>
      </c>
      <c r="F67" s="103">
        <v>3549269026</v>
      </c>
      <c r="G67" s="103">
        <v>7863112761</v>
      </c>
      <c r="H67" s="103">
        <v>19820221470</v>
      </c>
      <c r="I67" s="103">
        <v>3743323362</v>
      </c>
      <c r="J67" s="104">
        <v>3549269026</v>
      </c>
    </row>
    <row r="68" spans="1:10" ht="15">
      <c r="A68" s="101">
        <v>3313</v>
      </c>
      <c r="B68" s="102" t="s">
        <v>226</v>
      </c>
      <c r="C68" s="103">
        <v>0</v>
      </c>
      <c r="D68" s="103">
        <v>0</v>
      </c>
      <c r="E68" s="103">
        <v>0</v>
      </c>
      <c r="F68" s="103">
        <v>144983850</v>
      </c>
      <c r="G68" s="103">
        <v>0</v>
      </c>
      <c r="H68" s="103">
        <v>144983850</v>
      </c>
      <c r="I68" s="103">
        <v>0</v>
      </c>
      <c r="J68" s="104">
        <v>144983850</v>
      </c>
    </row>
    <row r="69" spans="1:10" ht="15">
      <c r="A69" s="101">
        <v>333</v>
      </c>
      <c r="B69" s="102" t="s">
        <v>227</v>
      </c>
      <c r="C69" s="103">
        <v>1035509603</v>
      </c>
      <c r="D69" s="103">
        <v>3375216792</v>
      </c>
      <c r="E69" s="103">
        <v>14732414309</v>
      </c>
      <c r="F69" s="103">
        <v>12842109558</v>
      </c>
      <c r="G69" s="103">
        <v>201812175</v>
      </c>
      <c r="H69" s="103">
        <v>651214613</v>
      </c>
      <c r="I69" s="103">
        <v>14732414309</v>
      </c>
      <c r="J69" s="104">
        <v>12842109558</v>
      </c>
    </row>
    <row r="70" spans="1:10" ht="15">
      <c r="A70" s="101">
        <v>3331</v>
      </c>
      <c r="B70" s="102" t="s">
        <v>228</v>
      </c>
      <c r="C70" s="103">
        <v>0</v>
      </c>
      <c r="D70" s="103">
        <v>3265669775</v>
      </c>
      <c r="E70" s="103">
        <v>14353331757</v>
      </c>
      <c r="F70" s="103">
        <v>11087661982</v>
      </c>
      <c r="G70" s="103">
        <v>0</v>
      </c>
      <c r="H70" s="103">
        <v>0</v>
      </c>
      <c r="I70" s="103">
        <v>14353331757</v>
      </c>
      <c r="J70" s="104">
        <v>11087661982</v>
      </c>
    </row>
    <row r="71" spans="1:10" ht="15">
      <c r="A71" s="101">
        <v>33311</v>
      </c>
      <c r="B71" s="102" t="s">
        <v>228</v>
      </c>
      <c r="C71" s="103">
        <v>0</v>
      </c>
      <c r="D71" s="103">
        <v>3265669775</v>
      </c>
      <c r="E71" s="103">
        <v>6957910805</v>
      </c>
      <c r="F71" s="103">
        <v>3692241030</v>
      </c>
      <c r="G71" s="103">
        <v>0</v>
      </c>
      <c r="H71" s="103">
        <v>0</v>
      </c>
      <c r="I71" s="103">
        <v>6957910805</v>
      </c>
      <c r="J71" s="104">
        <v>3692241030</v>
      </c>
    </row>
    <row r="72" spans="1:10" ht="15">
      <c r="A72" s="101">
        <v>33312</v>
      </c>
      <c r="B72" s="102" t="s">
        <v>339</v>
      </c>
      <c r="C72" s="103">
        <v>0</v>
      </c>
      <c r="D72" s="103">
        <v>0</v>
      </c>
      <c r="E72" s="103">
        <v>7395420952</v>
      </c>
      <c r="F72" s="103">
        <v>7395420952</v>
      </c>
      <c r="G72" s="103">
        <v>0</v>
      </c>
      <c r="H72" s="103">
        <v>0</v>
      </c>
      <c r="I72" s="103">
        <v>7395420952</v>
      </c>
      <c r="J72" s="104">
        <v>7395420952</v>
      </c>
    </row>
    <row r="73" spans="1:10" ht="15">
      <c r="A73" s="101">
        <v>3334</v>
      </c>
      <c r="B73" s="102" t="s">
        <v>229</v>
      </c>
      <c r="C73" s="103">
        <v>1035509603</v>
      </c>
      <c r="D73" s="103">
        <v>0</v>
      </c>
      <c r="E73" s="103">
        <v>0</v>
      </c>
      <c r="F73" s="103">
        <v>1559751545</v>
      </c>
      <c r="G73" s="103">
        <v>0</v>
      </c>
      <c r="H73" s="103">
        <v>524241942</v>
      </c>
      <c r="I73" s="103">
        <v>0</v>
      </c>
      <c r="J73" s="104">
        <v>1559751545</v>
      </c>
    </row>
    <row r="74" spans="1:10" ht="15">
      <c r="A74" s="101">
        <v>3335</v>
      </c>
      <c r="B74" s="102" t="s">
        <v>230</v>
      </c>
      <c r="C74" s="103">
        <v>0</v>
      </c>
      <c r="D74" s="103">
        <v>109547017</v>
      </c>
      <c r="E74" s="103">
        <v>106999652</v>
      </c>
      <c r="F74" s="103">
        <v>124425306</v>
      </c>
      <c r="G74" s="103">
        <v>0</v>
      </c>
      <c r="H74" s="103">
        <v>126972671</v>
      </c>
      <c r="I74" s="103">
        <v>106999652</v>
      </c>
      <c r="J74" s="104">
        <v>124425306</v>
      </c>
    </row>
    <row r="75" spans="1:10" ht="15">
      <c r="A75" s="101">
        <v>33351</v>
      </c>
      <c r="B75" s="102" t="s">
        <v>231</v>
      </c>
      <c r="C75" s="103">
        <v>0</v>
      </c>
      <c r="D75" s="103">
        <v>6329017</v>
      </c>
      <c r="E75" s="103">
        <v>3781652</v>
      </c>
      <c r="F75" s="103">
        <v>124425306</v>
      </c>
      <c r="G75" s="103">
        <v>0</v>
      </c>
      <c r="H75" s="103">
        <v>126972671</v>
      </c>
      <c r="I75" s="103">
        <v>3781652</v>
      </c>
      <c r="J75" s="104">
        <v>124425306</v>
      </c>
    </row>
    <row r="76" spans="1:10" ht="15">
      <c r="A76" s="101">
        <v>33352</v>
      </c>
      <c r="B76" s="102" t="s">
        <v>232</v>
      </c>
      <c r="C76" s="103">
        <v>0</v>
      </c>
      <c r="D76" s="103">
        <v>103218000</v>
      </c>
      <c r="E76" s="103">
        <v>103218000</v>
      </c>
      <c r="F76" s="103">
        <v>0</v>
      </c>
      <c r="G76" s="103">
        <v>0</v>
      </c>
      <c r="H76" s="103">
        <v>0</v>
      </c>
      <c r="I76" s="103">
        <v>103218000</v>
      </c>
      <c r="J76" s="104">
        <v>0</v>
      </c>
    </row>
    <row r="77" spans="1:10" ht="15">
      <c r="A77" s="101">
        <v>3337</v>
      </c>
      <c r="B77" s="102" t="s">
        <v>233</v>
      </c>
      <c r="C77" s="103">
        <v>0</v>
      </c>
      <c r="D77" s="103">
        <v>0</v>
      </c>
      <c r="E77" s="103">
        <v>269082900</v>
      </c>
      <c r="F77" s="103">
        <v>67270725</v>
      </c>
      <c r="G77" s="103">
        <v>201812175</v>
      </c>
      <c r="H77" s="103">
        <v>0</v>
      </c>
      <c r="I77" s="103">
        <v>269082900</v>
      </c>
      <c r="J77" s="104">
        <v>67270725</v>
      </c>
    </row>
    <row r="78" spans="1:10" ht="15">
      <c r="A78" s="101">
        <v>3338</v>
      </c>
      <c r="B78" s="102" t="s">
        <v>234</v>
      </c>
      <c r="C78" s="103">
        <v>0</v>
      </c>
      <c r="D78" s="103">
        <v>0</v>
      </c>
      <c r="E78" s="103">
        <v>3000000</v>
      </c>
      <c r="F78" s="103">
        <v>3000000</v>
      </c>
      <c r="G78" s="103">
        <v>0</v>
      </c>
      <c r="H78" s="103">
        <v>0</v>
      </c>
      <c r="I78" s="103">
        <v>3000000</v>
      </c>
      <c r="J78" s="104">
        <v>3000000</v>
      </c>
    </row>
    <row r="79" spans="1:10" ht="15">
      <c r="A79" s="101">
        <v>334</v>
      </c>
      <c r="B79" s="102" t="s">
        <v>235</v>
      </c>
      <c r="C79" s="103">
        <v>0</v>
      </c>
      <c r="D79" s="103">
        <v>981217534</v>
      </c>
      <c r="E79" s="103">
        <v>2005624052</v>
      </c>
      <c r="F79" s="103">
        <v>1212485823</v>
      </c>
      <c r="G79" s="103">
        <v>0</v>
      </c>
      <c r="H79" s="103">
        <v>188079305</v>
      </c>
      <c r="I79" s="103">
        <v>2005624052</v>
      </c>
      <c r="J79" s="104">
        <v>1212485823</v>
      </c>
    </row>
    <row r="80" spans="1:10" ht="15">
      <c r="A80" s="101">
        <v>3341</v>
      </c>
      <c r="B80" s="102" t="s">
        <v>236</v>
      </c>
      <c r="C80" s="103">
        <v>0</v>
      </c>
      <c r="D80" s="103">
        <v>981217534</v>
      </c>
      <c r="E80" s="103">
        <v>2005624052</v>
      </c>
      <c r="F80" s="103">
        <v>1212485823</v>
      </c>
      <c r="G80" s="103">
        <v>0</v>
      </c>
      <c r="H80" s="103">
        <v>188079305</v>
      </c>
      <c r="I80" s="103">
        <v>2005624052</v>
      </c>
      <c r="J80" s="104">
        <v>1212485823</v>
      </c>
    </row>
    <row r="81" spans="1:10" ht="15">
      <c r="A81" s="101">
        <v>335</v>
      </c>
      <c r="B81" s="102" t="s">
        <v>237</v>
      </c>
      <c r="C81" s="103">
        <v>0</v>
      </c>
      <c r="D81" s="103">
        <v>1201768800</v>
      </c>
      <c r="E81" s="103">
        <v>1123219973</v>
      </c>
      <c r="F81" s="103">
        <v>2688550709</v>
      </c>
      <c r="G81" s="103">
        <v>0</v>
      </c>
      <c r="H81" s="103">
        <v>2767099536</v>
      </c>
      <c r="I81" s="103">
        <v>1123219973</v>
      </c>
      <c r="J81" s="104">
        <v>2688550709</v>
      </c>
    </row>
    <row r="82" spans="1:10" ht="15">
      <c r="A82" s="101">
        <v>338</v>
      </c>
      <c r="B82" s="102" t="s">
        <v>238</v>
      </c>
      <c r="C82" s="103">
        <v>5049000</v>
      </c>
      <c r="D82" s="103">
        <v>5064592767</v>
      </c>
      <c r="E82" s="103">
        <v>42511197311</v>
      </c>
      <c r="F82" s="103">
        <v>406224717</v>
      </c>
      <c r="G82" s="103">
        <v>42241435200</v>
      </c>
      <c r="H82" s="103">
        <v>5196006373</v>
      </c>
      <c r="I82" s="103">
        <v>42511197311</v>
      </c>
      <c r="J82" s="104">
        <v>406224717</v>
      </c>
    </row>
    <row r="83" spans="1:10" ht="15">
      <c r="A83" s="101">
        <v>3382</v>
      </c>
      <c r="B83" s="102" t="s">
        <v>239</v>
      </c>
      <c r="C83" s="103">
        <v>0</v>
      </c>
      <c r="D83" s="103">
        <v>29064848</v>
      </c>
      <c r="E83" s="103">
        <v>27424848</v>
      </c>
      <c r="F83" s="103">
        <v>31983717</v>
      </c>
      <c r="G83" s="103">
        <v>0</v>
      </c>
      <c r="H83" s="103">
        <v>33623717</v>
      </c>
      <c r="I83" s="103">
        <v>27424848</v>
      </c>
      <c r="J83" s="104">
        <v>31983717</v>
      </c>
    </row>
    <row r="84" spans="1:10" ht="15">
      <c r="A84" s="101">
        <v>3383</v>
      </c>
      <c r="B84" s="102" t="s">
        <v>240</v>
      </c>
      <c r="C84" s="103">
        <v>0</v>
      </c>
      <c r="D84" s="103">
        <v>9476000</v>
      </c>
      <c r="E84" s="103">
        <v>61644000</v>
      </c>
      <c r="F84" s="103">
        <v>130254000</v>
      </c>
      <c r="G84" s="103">
        <v>0</v>
      </c>
      <c r="H84" s="103">
        <v>78086000</v>
      </c>
      <c r="I84" s="103">
        <v>61644000</v>
      </c>
      <c r="J84" s="104">
        <v>130254000</v>
      </c>
    </row>
    <row r="85" spans="1:10" ht="15">
      <c r="A85" s="101">
        <v>3384</v>
      </c>
      <c r="B85" s="102" t="s">
        <v>241</v>
      </c>
      <c r="C85" s="103">
        <v>5049000</v>
      </c>
      <c r="D85" s="103">
        <v>0</v>
      </c>
      <c r="E85" s="103">
        <v>7497000</v>
      </c>
      <c r="F85" s="103">
        <v>21951000</v>
      </c>
      <c r="G85" s="103">
        <v>0</v>
      </c>
      <c r="H85" s="103">
        <v>9405000</v>
      </c>
      <c r="I85" s="103">
        <v>7497000</v>
      </c>
      <c r="J85" s="104">
        <v>21951000</v>
      </c>
    </row>
    <row r="86" spans="1:10" ht="15">
      <c r="A86" s="101">
        <v>3388</v>
      </c>
      <c r="B86" s="102" t="s">
        <v>238</v>
      </c>
      <c r="C86" s="103">
        <v>0</v>
      </c>
      <c r="D86" s="103">
        <v>5026051919</v>
      </c>
      <c r="E86" s="103">
        <v>42411299463</v>
      </c>
      <c r="F86" s="103">
        <v>212290000</v>
      </c>
      <c r="G86" s="103">
        <v>42241435200</v>
      </c>
      <c r="H86" s="103">
        <v>5068477656</v>
      </c>
      <c r="I86" s="103">
        <v>42411299463</v>
      </c>
      <c r="J86" s="104">
        <v>212290000</v>
      </c>
    </row>
    <row r="87" spans="1:10" ht="15">
      <c r="A87" s="101">
        <v>3389</v>
      </c>
      <c r="B87" s="102" t="s">
        <v>242</v>
      </c>
      <c r="C87" s="103">
        <v>0</v>
      </c>
      <c r="D87" s="103">
        <v>0</v>
      </c>
      <c r="E87" s="103">
        <v>3332000</v>
      </c>
      <c r="F87" s="103">
        <v>9746000</v>
      </c>
      <c r="G87" s="103">
        <v>0</v>
      </c>
      <c r="H87" s="103">
        <v>6414000</v>
      </c>
      <c r="I87" s="103">
        <v>3332000</v>
      </c>
      <c r="J87" s="104">
        <v>9746000</v>
      </c>
    </row>
    <row r="88" spans="1:10" ht="15">
      <c r="A88" s="101">
        <v>341</v>
      </c>
      <c r="B88" s="102" t="s">
        <v>243</v>
      </c>
      <c r="C88" s="103">
        <v>0</v>
      </c>
      <c r="D88" s="103">
        <v>137739025350</v>
      </c>
      <c r="E88" s="103">
        <v>0</v>
      </c>
      <c r="F88" s="103">
        <v>0</v>
      </c>
      <c r="G88" s="103">
        <v>0</v>
      </c>
      <c r="H88" s="103">
        <v>137739025350</v>
      </c>
      <c r="I88" s="103">
        <v>0</v>
      </c>
      <c r="J88" s="104">
        <v>0</v>
      </c>
    </row>
    <row r="89" spans="1:10" ht="15">
      <c r="A89" s="101">
        <v>3411</v>
      </c>
      <c r="B89" s="102" t="s">
        <v>243</v>
      </c>
      <c r="C89" s="103">
        <v>0</v>
      </c>
      <c r="D89" s="103">
        <v>123001525350</v>
      </c>
      <c r="E89" s="103">
        <v>0</v>
      </c>
      <c r="F89" s="103">
        <v>0</v>
      </c>
      <c r="G89" s="103">
        <v>0</v>
      </c>
      <c r="H89" s="103">
        <v>123001525350</v>
      </c>
      <c r="I89" s="103">
        <v>0</v>
      </c>
      <c r="J89" s="104">
        <v>0</v>
      </c>
    </row>
    <row r="90" spans="1:10" ht="15">
      <c r="A90" s="101">
        <v>3412</v>
      </c>
      <c r="B90" s="102" t="s">
        <v>244</v>
      </c>
      <c r="C90" s="103">
        <v>0</v>
      </c>
      <c r="D90" s="103">
        <v>14737500000</v>
      </c>
      <c r="E90" s="103">
        <v>0</v>
      </c>
      <c r="F90" s="103">
        <v>0</v>
      </c>
      <c r="G90" s="103">
        <v>0</v>
      </c>
      <c r="H90" s="103">
        <v>14737500000</v>
      </c>
      <c r="I90" s="103">
        <v>0</v>
      </c>
      <c r="J90" s="104">
        <v>0</v>
      </c>
    </row>
    <row r="91" spans="1:10" ht="15">
      <c r="A91" s="101">
        <v>351</v>
      </c>
      <c r="B91" s="102" t="s">
        <v>245</v>
      </c>
      <c r="C91" s="103">
        <v>0</v>
      </c>
      <c r="D91" s="103">
        <v>8593000</v>
      </c>
      <c r="E91" s="103">
        <v>0</v>
      </c>
      <c r="F91" s="103">
        <v>0</v>
      </c>
      <c r="G91" s="103">
        <v>0</v>
      </c>
      <c r="H91" s="103">
        <v>8593000</v>
      </c>
      <c r="I91" s="103">
        <v>0</v>
      </c>
      <c r="J91" s="104">
        <v>0</v>
      </c>
    </row>
    <row r="92" spans="1:10" ht="15">
      <c r="A92" s="101">
        <v>353</v>
      </c>
      <c r="B92" s="102" t="s">
        <v>246</v>
      </c>
      <c r="C92" s="103">
        <v>0</v>
      </c>
      <c r="D92" s="103">
        <v>540873358</v>
      </c>
      <c r="E92" s="103">
        <v>15000000</v>
      </c>
      <c r="F92" s="103">
        <v>701888195</v>
      </c>
      <c r="G92" s="103">
        <v>0</v>
      </c>
      <c r="H92" s="103">
        <v>1227761553</v>
      </c>
      <c r="I92" s="103">
        <v>15000000</v>
      </c>
      <c r="J92" s="104">
        <v>701888195</v>
      </c>
    </row>
    <row r="93" spans="1:10" ht="15">
      <c r="A93" s="101">
        <v>3531</v>
      </c>
      <c r="B93" s="102" t="s">
        <v>247</v>
      </c>
      <c r="C93" s="103">
        <v>0</v>
      </c>
      <c r="D93" s="103">
        <v>134635015</v>
      </c>
      <c r="E93" s="103">
        <v>0</v>
      </c>
      <c r="F93" s="103">
        <v>631699376</v>
      </c>
      <c r="G93" s="103">
        <v>0</v>
      </c>
      <c r="H93" s="103">
        <v>766334391</v>
      </c>
      <c r="I93" s="103">
        <v>0</v>
      </c>
      <c r="J93" s="104">
        <v>631699376</v>
      </c>
    </row>
    <row r="94" spans="1:10" ht="15">
      <c r="A94" s="101">
        <v>3532</v>
      </c>
      <c r="B94" s="102" t="s">
        <v>248</v>
      </c>
      <c r="C94" s="103">
        <v>0</v>
      </c>
      <c r="D94" s="103">
        <v>362471977</v>
      </c>
      <c r="E94" s="103">
        <v>15000000</v>
      </c>
      <c r="F94" s="103">
        <v>70188819</v>
      </c>
      <c r="G94" s="103">
        <v>0</v>
      </c>
      <c r="H94" s="103">
        <v>417660796</v>
      </c>
      <c r="I94" s="103">
        <v>15000000</v>
      </c>
      <c r="J94" s="104">
        <v>70188819</v>
      </c>
    </row>
    <row r="95" spans="1:10" ht="15">
      <c r="A95" s="101">
        <v>3534</v>
      </c>
      <c r="B95" s="102" t="s">
        <v>249</v>
      </c>
      <c r="C95" s="103">
        <v>0</v>
      </c>
      <c r="D95" s="103">
        <v>43766366</v>
      </c>
      <c r="E95" s="103">
        <v>0</v>
      </c>
      <c r="F95" s="103">
        <v>0</v>
      </c>
      <c r="G95" s="103">
        <v>0</v>
      </c>
      <c r="H95" s="103">
        <v>43766366</v>
      </c>
      <c r="I95" s="103">
        <v>0</v>
      </c>
      <c r="J95" s="104">
        <v>0</v>
      </c>
    </row>
    <row r="96" spans="1:10" ht="15">
      <c r="A96" s="101">
        <v>411</v>
      </c>
      <c r="B96" s="102" t="s">
        <v>250</v>
      </c>
      <c r="C96" s="103">
        <v>0</v>
      </c>
      <c r="D96" s="103">
        <v>255723448000</v>
      </c>
      <c r="E96" s="103">
        <v>0</v>
      </c>
      <c r="F96" s="103">
        <v>0</v>
      </c>
      <c r="G96" s="103">
        <v>0</v>
      </c>
      <c r="H96" s="103">
        <v>255723448000</v>
      </c>
      <c r="I96" s="103">
        <v>0</v>
      </c>
      <c r="J96" s="104">
        <v>0</v>
      </c>
    </row>
    <row r="97" spans="1:10" ht="15">
      <c r="A97" s="101">
        <v>4111</v>
      </c>
      <c r="B97" s="102" t="s">
        <v>251</v>
      </c>
      <c r="C97" s="103">
        <v>0</v>
      </c>
      <c r="D97" s="103">
        <v>240000000000</v>
      </c>
      <c r="E97" s="103">
        <v>0</v>
      </c>
      <c r="F97" s="103">
        <v>0</v>
      </c>
      <c r="G97" s="103">
        <v>0</v>
      </c>
      <c r="H97" s="103">
        <v>240000000000</v>
      </c>
      <c r="I97" s="103">
        <v>0</v>
      </c>
      <c r="J97" s="104">
        <v>0</v>
      </c>
    </row>
    <row r="98" spans="1:10" ht="15">
      <c r="A98" s="101">
        <v>41111</v>
      </c>
      <c r="B98" s="102" t="s">
        <v>252</v>
      </c>
      <c r="C98" s="103">
        <v>0</v>
      </c>
      <c r="D98" s="103">
        <v>149973470000</v>
      </c>
      <c r="E98" s="103">
        <v>0</v>
      </c>
      <c r="F98" s="103">
        <v>0</v>
      </c>
      <c r="G98" s="103">
        <v>0</v>
      </c>
      <c r="H98" s="103">
        <v>149973470000</v>
      </c>
      <c r="I98" s="103">
        <v>0</v>
      </c>
      <c r="J98" s="104">
        <v>0</v>
      </c>
    </row>
    <row r="99" spans="1:10" ht="15">
      <c r="A99" s="101">
        <v>41112</v>
      </c>
      <c r="B99" s="102" t="s">
        <v>340</v>
      </c>
      <c r="C99" s="103">
        <v>0</v>
      </c>
      <c r="D99" s="103">
        <v>90026530000</v>
      </c>
      <c r="E99" s="103">
        <v>0</v>
      </c>
      <c r="F99" s="103">
        <v>0</v>
      </c>
      <c r="G99" s="103">
        <v>0</v>
      </c>
      <c r="H99" s="103">
        <v>90026530000</v>
      </c>
      <c r="I99" s="103">
        <v>0</v>
      </c>
      <c r="J99" s="104">
        <v>0</v>
      </c>
    </row>
    <row r="100" spans="1:10" ht="15">
      <c r="A100" s="101">
        <v>4112</v>
      </c>
      <c r="B100" s="102" t="s">
        <v>341</v>
      </c>
      <c r="C100" s="103">
        <v>0</v>
      </c>
      <c r="D100" s="103">
        <v>15723448000</v>
      </c>
      <c r="E100" s="103">
        <v>0</v>
      </c>
      <c r="F100" s="103">
        <v>0</v>
      </c>
      <c r="G100" s="103">
        <v>0</v>
      </c>
      <c r="H100" s="103">
        <v>15723448000</v>
      </c>
      <c r="I100" s="103">
        <v>0</v>
      </c>
      <c r="J100" s="104">
        <v>0</v>
      </c>
    </row>
    <row r="101" spans="1:10" ht="15">
      <c r="A101" s="101">
        <v>413</v>
      </c>
      <c r="B101" s="102" t="s">
        <v>253</v>
      </c>
      <c r="C101" s="103">
        <v>2041935723</v>
      </c>
      <c r="D101" s="103">
        <v>0</v>
      </c>
      <c r="E101" s="103">
        <v>573437906</v>
      </c>
      <c r="F101" s="103">
        <v>893982502</v>
      </c>
      <c r="G101" s="103">
        <v>1721391127</v>
      </c>
      <c r="H101" s="103">
        <v>0</v>
      </c>
      <c r="I101" s="103">
        <v>573437906</v>
      </c>
      <c r="J101" s="104">
        <v>893982502</v>
      </c>
    </row>
    <row r="102" spans="1:10" ht="15">
      <c r="A102" s="101">
        <v>4131</v>
      </c>
      <c r="B102" s="102" t="s">
        <v>254</v>
      </c>
      <c r="C102" s="103">
        <v>2041935723</v>
      </c>
      <c r="D102" s="103">
        <v>0</v>
      </c>
      <c r="E102" s="103">
        <v>573437906</v>
      </c>
      <c r="F102" s="103">
        <v>893982502</v>
      </c>
      <c r="G102" s="103">
        <v>1721391127</v>
      </c>
      <c r="H102" s="103">
        <v>0</v>
      </c>
      <c r="I102" s="103">
        <v>573437906</v>
      </c>
      <c r="J102" s="104">
        <v>893982502</v>
      </c>
    </row>
    <row r="103" spans="1:10" ht="15">
      <c r="A103" s="101">
        <v>414</v>
      </c>
      <c r="B103" s="102" t="s">
        <v>255</v>
      </c>
      <c r="C103" s="103">
        <v>0</v>
      </c>
      <c r="D103" s="103">
        <v>10117009626</v>
      </c>
      <c r="E103" s="103">
        <v>0</v>
      </c>
      <c r="F103" s="103">
        <v>0</v>
      </c>
      <c r="G103" s="103">
        <v>0</v>
      </c>
      <c r="H103" s="103">
        <v>10117009626</v>
      </c>
      <c r="I103" s="103">
        <v>0</v>
      </c>
      <c r="J103" s="104">
        <v>0</v>
      </c>
    </row>
    <row r="104" spans="1:10" ht="15">
      <c r="A104" s="101">
        <v>415</v>
      </c>
      <c r="B104" s="102" t="s">
        <v>256</v>
      </c>
      <c r="C104" s="103">
        <v>0</v>
      </c>
      <c r="D104" s="103">
        <v>4270244522</v>
      </c>
      <c r="E104" s="103">
        <v>0</v>
      </c>
      <c r="F104" s="103">
        <v>0</v>
      </c>
      <c r="G104" s="103">
        <v>0</v>
      </c>
      <c r="H104" s="103">
        <v>4270244522</v>
      </c>
      <c r="I104" s="103">
        <v>0</v>
      </c>
      <c r="J104" s="104">
        <v>0</v>
      </c>
    </row>
    <row r="105" spans="1:10" ht="15">
      <c r="A105" s="101">
        <v>421</v>
      </c>
      <c r="B105" s="102" t="s">
        <v>257</v>
      </c>
      <c r="C105" s="103">
        <v>6664065165</v>
      </c>
      <c r="D105" s="103">
        <v>63027197160</v>
      </c>
      <c r="E105" s="103">
        <v>2978285491</v>
      </c>
      <c r="F105" s="103">
        <v>16314161202</v>
      </c>
      <c r="G105" s="103">
        <v>7380710916</v>
      </c>
      <c r="H105" s="103">
        <v>77079718622</v>
      </c>
      <c r="I105" s="103">
        <v>2978285491</v>
      </c>
      <c r="J105" s="104">
        <v>16314161202</v>
      </c>
    </row>
    <row r="106" spans="1:10" ht="15">
      <c r="A106" s="101">
        <v>4212</v>
      </c>
      <c r="B106" s="102" t="s">
        <v>258</v>
      </c>
      <c r="C106" s="103">
        <v>6664065165</v>
      </c>
      <c r="D106" s="103">
        <v>63027197160</v>
      </c>
      <c r="E106" s="103">
        <v>2978285491</v>
      </c>
      <c r="F106" s="103">
        <v>16314161202</v>
      </c>
      <c r="G106" s="103">
        <v>7380710916</v>
      </c>
      <c r="H106" s="103">
        <v>77079718622</v>
      </c>
      <c r="I106" s="103">
        <v>2978285491</v>
      </c>
      <c r="J106" s="104">
        <v>16314161202</v>
      </c>
    </row>
    <row r="107" spans="1:10" ht="15">
      <c r="A107" s="101">
        <v>42121</v>
      </c>
      <c r="B107" s="102" t="s">
        <v>259</v>
      </c>
      <c r="C107" s="103">
        <v>0</v>
      </c>
      <c r="D107" s="103">
        <v>62105889148</v>
      </c>
      <c r="E107" s="103">
        <v>2238088388</v>
      </c>
      <c r="F107" s="103">
        <v>16078647684</v>
      </c>
      <c r="G107" s="103">
        <v>0</v>
      </c>
      <c r="H107" s="103">
        <v>75946448444</v>
      </c>
      <c r="I107" s="103">
        <v>2238088388</v>
      </c>
      <c r="J107" s="104">
        <v>16078647684</v>
      </c>
    </row>
    <row r="108" spans="1:10" ht="15">
      <c r="A108" s="101">
        <v>42122</v>
      </c>
      <c r="B108" s="102" t="s">
        <v>260</v>
      </c>
      <c r="C108" s="103">
        <v>6664065165</v>
      </c>
      <c r="D108" s="103">
        <v>0</v>
      </c>
      <c r="E108" s="103">
        <v>716645751</v>
      </c>
      <c r="F108" s="103">
        <v>0</v>
      </c>
      <c r="G108" s="103">
        <v>7380710916</v>
      </c>
      <c r="H108" s="103">
        <v>0</v>
      </c>
      <c r="I108" s="103">
        <v>716645751</v>
      </c>
      <c r="J108" s="104">
        <v>0</v>
      </c>
    </row>
    <row r="109" spans="1:10" ht="15">
      <c r="A109" s="101">
        <v>42123</v>
      </c>
      <c r="B109" s="102" t="s">
        <v>261</v>
      </c>
      <c r="C109" s="103">
        <v>0</v>
      </c>
      <c r="D109" s="103">
        <v>764264295</v>
      </c>
      <c r="E109" s="103">
        <v>23551352</v>
      </c>
      <c r="F109" s="103">
        <v>235513518</v>
      </c>
      <c r="G109" s="103">
        <v>0</v>
      </c>
      <c r="H109" s="103">
        <v>976226461</v>
      </c>
      <c r="I109" s="103">
        <v>23551352</v>
      </c>
      <c r="J109" s="104">
        <v>235513518</v>
      </c>
    </row>
    <row r="110" spans="1:10" ht="15">
      <c r="A110" s="101">
        <v>42124</v>
      </c>
      <c r="B110" s="102" t="s">
        <v>342</v>
      </c>
      <c r="C110" s="103">
        <v>0</v>
      </c>
      <c r="D110" s="103">
        <v>157043717</v>
      </c>
      <c r="E110" s="103">
        <v>0</v>
      </c>
      <c r="F110" s="103">
        <v>0</v>
      </c>
      <c r="G110" s="103">
        <v>0</v>
      </c>
      <c r="H110" s="103">
        <v>157043717</v>
      </c>
      <c r="I110" s="103">
        <v>0</v>
      </c>
      <c r="J110" s="104">
        <v>0</v>
      </c>
    </row>
    <row r="111" spans="1:10" ht="15">
      <c r="A111" s="101">
        <v>511</v>
      </c>
      <c r="B111" s="102" t="s">
        <v>262</v>
      </c>
      <c r="C111" s="103">
        <v>0</v>
      </c>
      <c r="D111" s="103">
        <v>0</v>
      </c>
      <c r="E111" s="103">
        <v>36922410299</v>
      </c>
      <c r="F111" s="103">
        <v>36922410299</v>
      </c>
      <c r="G111" s="103">
        <v>0</v>
      </c>
      <c r="H111" s="103">
        <v>0</v>
      </c>
      <c r="I111" s="103">
        <v>36922410299</v>
      </c>
      <c r="J111" s="104">
        <v>36922410299</v>
      </c>
    </row>
    <row r="112" spans="1:10" ht="15">
      <c r="A112" s="101">
        <v>5112</v>
      </c>
      <c r="B112" s="102" t="s">
        <v>263</v>
      </c>
      <c r="C112" s="103">
        <v>0</v>
      </c>
      <c r="D112" s="103">
        <v>0</v>
      </c>
      <c r="E112" s="103">
        <v>2071625000</v>
      </c>
      <c r="F112" s="103">
        <v>2071625000</v>
      </c>
      <c r="G112" s="103">
        <v>0</v>
      </c>
      <c r="H112" s="103">
        <v>0</v>
      </c>
      <c r="I112" s="103">
        <v>2071625000</v>
      </c>
      <c r="J112" s="104">
        <v>2071625000</v>
      </c>
    </row>
    <row r="113" spans="1:10" ht="15">
      <c r="A113" s="101">
        <v>5113</v>
      </c>
      <c r="B113" s="102" t="s">
        <v>264</v>
      </c>
      <c r="C113" s="103">
        <v>0</v>
      </c>
      <c r="D113" s="103">
        <v>0</v>
      </c>
      <c r="E113" s="103">
        <v>1271777500</v>
      </c>
      <c r="F113" s="103">
        <v>1271777500</v>
      </c>
      <c r="G113" s="103">
        <v>0</v>
      </c>
      <c r="H113" s="103">
        <v>0</v>
      </c>
      <c r="I113" s="103">
        <v>1271777500</v>
      </c>
      <c r="J113" s="104">
        <v>1271777500</v>
      </c>
    </row>
    <row r="114" spans="1:10" ht="15">
      <c r="A114" s="101">
        <v>5114</v>
      </c>
      <c r="B114" s="102" t="s">
        <v>265</v>
      </c>
      <c r="C114" s="103">
        <v>0</v>
      </c>
      <c r="D114" s="103">
        <v>0</v>
      </c>
      <c r="E114" s="103">
        <v>1525243799</v>
      </c>
      <c r="F114" s="103">
        <v>1525243799</v>
      </c>
      <c r="G114" s="103">
        <v>0</v>
      </c>
      <c r="H114" s="103">
        <v>0</v>
      </c>
      <c r="I114" s="103">
        <v>1525243799</v>
      </c>
      <c r="J114" s="104">
        <v>1525243799</v>
      </c>
    </row>
    <row r="115" spans="1:10" ht="15">
      <c r="A115" s="101">
        <v>5116</v>
      </c>
      <c r="B115" s="102" t="s">
        <v>266</v>
      </c>
      <c r="C115" s="103">
        <v>0</v>
      </c>
      <c r="D115" s="103">
        <v>0</v>
      </c>
      <c r="E115" s="103">
        <v>32053764000</v>
      </c>
      <c r="F115" s="103">
        <v>32053764000</v>
      </c>
      <c r="G115" s="103">
        <v>0</v>
      </c>
      <c r="H115" s="103">
        <v>0</v>
      </c>
      <c r="I115" s="103">
        <v>32053764000</v>
      </c>
      <c r="J115" s="104">
        <v>32053764000</v>
      </c>
    </row>
    <row r="116" spans="1:10" ht="15">
      <c r="A116" s="101">
        <v>515</v>
      </c>
      <c r="B116" s="102" t="s">
        <v>267</v>
      </c>
      <c r="C116" s="103">
        <v>0</v>
      </c>
      <c r="D116" s="103">
        <v>0</v>
      </c>
      <c r="E116" s="103">
        <v>1472085700</v>
      </c>
      <c r="F116" s="103">
        <v>1472085700</v>
      </c>
      <c r="G116" s="103">
        <v>0</v>
      </c>
      <c r="H116" s="103">
        <v>0</v>
      </c>
      <c r="I116" s="103">
        <v>1472085700</v>
      </c>
      <c r="J116" s="104">
        <v>1472085700</v>
      </c>
    </row>
    <row r="117" spans="1:10" ht="15">
      <c r="A117" s="101">
        <v>5151</v>
      </c>
      <c r="B117" s="102" t="s">
        <v>268</v>
      </c>
      <c r="C117" s="103">
        <v>0</v>
      </c>
      <c r="D117" s="103">
        <v>0</v>
      </c>
      <c r="E117" s="103">
        <v>1462446502</v>
      </c>
      <c r="F117" s="103">
        <v>1462446502</v>
      </c>
      <c r="G117" s="103">
        <v>0</v>
      </c>
      <c r="H117" s="103">
        <v>0</v>
      </c>
      <c r="I117" s="103">
        <v>1462446502</v>
      </c>
      <c r="J117" s="104">
        <v>1462446502</v>
      </c>
    </row>
    <row r="118" spans="1:10" ht="15">
      <c r="A118" s="101">
        <v>5152</v>
      </c>
      <c r="B118" s="102" t="s">
        <v>269</v>
      </c>
      <c r="C118" s="103">
        <v>0</v>
      </c>
      <c r="D118" s="103">
        <v>0</v>
      </c>
      <c r="E118" s="103">
        <v>9639198</v>
      </c>
      <c r="F118" s="103">
        <v>9639198</v>
      </c>
      <c r="G118" s="103">
        <v>0</v>
      </c>
      <c r="H118" s="103">
        <v>0</v>
      </c>
      <c r="I118" s="103">
        <v>9639198</v>
      </c>
      <c r="J118" s="104">
        <v>9639198</v>
      </c>
    </row>
    <row r="119" spans="1:10" ht="15">
      <c r="A119" s="101">
        <v>621</v>
      </c>
      <c r="B119" s="102" t="s">
        <v>270</v>
      </c>
      <c r="C119" s="103">
        <v>0</v>
      </c>
      <c r="D119" s="103">
        <v>0</v>
      </c>
      <c r="E119" s="103">
        <v>633108078</v>
      </c>
      <c r="F119" s="103">
        <v>633108078</v>
      </c>
      <c r="G119" s="103">
        <v>0</v>
      </c>
      <c r="H119" s="103">
        <v>0</v>
      </c>
      <c r="I119" s="103">
        <v>633108078</v>
      </c>
      <c r="J119" s="104">
        <v>633108078</v>
      </c>
    </row>
    <row r="120" spans="1:10" ht="15">
      <c r="A120" s="101">
        <v>622</v>
      </c>
      <c r="B120" s="102" t="s">
        <v>271</v>
      </c>
      <c r="C120" s="103">
        <v>0</v>
      </c>
      <c r="D120" s="103">
        <v>0</v>
      </c>
      <c r="E120" s="103">
        <v>898271286</v>
      </c>
      <c r="F120" s="103">
        <v>898271286</v>
      </c>
      <c r="G120" s="103">
        <v>0</v>
      </c>
      <c r="H120" s="103">
        <v>0</v>
      </c>
      <c r="I120" s="103">
        <v>898271286</v>
      </c>
      <c r="J120" s="104">
        <v>898271286</v>
      </c>
    </row>
    <row r="121" spans="1:10" ht="15">
      <c r="A121" s="101">
        <v>6221</v>
      </c>
      <c r="B121" s="102" t="s">
        <v>272</v>
      </c>
      <c r="C121" s="103">
        <v>0</v>
      </c>
      <c r="D121" s="103">
        <v>0</v>
      </c>
      <c r="E121" s="103">
        <v>464521705</v>
      </c>
      <c r="F121" s="103">
        <v>464521705</v>
      </c>
      <c r="G121" s="103">
        <v>0</v>
      </c>
      <c r="H121" s="103">
        <v>0</v>
      </c>
      <c r="I121" s="103">
        <v>464521705</v>
      </c>
      <c r="J121" s="104">
        <v>464521705</v>
      </c>
    </row>
    <row r="122" spans="1:10" ht="15">
      <c r="A122" s="101">
        <v>6222</v>
      </c>
      <c r="B122" s="102" t="s">
        <v>273</v>
      </c>
      <c r="C122" s="103">
        <v>0</v>
      </c>
      <c r="D122" s="103">
        <v>0</v>
      </c>
      <c r="E122" s="103">
        <v>275781581</v>
      </c>
      <c r="F122" s="103">
        <v>275781581</v>
      </c>
      <c r="G122" s="103">
        <v>0</v>
      </c>
      <c r="H122" s="103">
        <v>0</v>
      </c>
      <c r="I122" s="103">
        <v>275781581</v>
      </c>
      <c r="J122" s="104">
        <v>275781581</v>
      </c>
    </row>
    <row r="123" spans="1:10" ht="15">
      <c r="A123" s="101">
        <v>6223</v>
      </c>
      <c r="B123" s="102" t="s">
        <v>343</v>
      </c>
      <c r="C123" s="103">
        <v>0</v>
      </c>
      <c r="D123" s="103">
        <v>0</v>
      </c>
      <c r="E123" s="103">
        <v>157968000</v>
      </c>
      <c r="F123" s="103">
        <v>157968000</v>
      </c>
      <c r="G123" s="103">
        <v>0</v>
      </c>
      <c r="H123" s="103">
        <v>0</v>
      </c>
      <c r="I123" s="103">
        <v>157968000</v>
      </c>
      <c r="J123" s="104">
        <v>157968000</v>
      </c>
    </row>
    <row r="124" spans="1:10" ht="15">
      <c r="A124" s="101">
        <v>627</v>
      </c>
      <c r="B124" s="102" t="s">
        <v>274</v>
      </c>
      <c r="C124" s="103">
        <v>0</v>
      </c>
      <c r="D124" s="103">
        <v>0</v>
      </c>
      <c r="E124" s="103">
        <v>15012165523</v>
      </c>
      <c r="F124" s="103">
        <v>15012165523</v>
      </c>
      <c r="G124" s="103">
        <v>0</v>
      </c>
      <c r="H124" s="103">
        <v>0</v>
      </c>
      <c r="I124" s="103">
        <v>15012165523</v>
      </c>
      <c r="J124" s="104">
        <v>15012165523</v>
      </c>
    </row>
    <row r="125" spans="1:10" ht="15">
      <c r="A125" s="101">
        <v>6271</v>
      </c>
      <c r="B125" s="102" t="s">
        <v>275</v>
      </c>
      <c r="C125" s="103">
        <v>0</v>
      </c>
      <c r="D125" s="103">
        <v>0</v>
      </c>
      <c r="E125" s="103">
        <v>269279010</v>
      </c>
      <c r="F125" s="103">
        <v>269279010</v>
      </c>
      <c r="G125" s="103">
        <v>0</v>
      </c>
      <c r="H125" s="103">
        <v>0</v>
      </c>
      <c r="I125" s="103">
        <v>269279010</v>
      </c>
      <c r="J125" s="104">
        <v>269279010</v>
      </c>
    </row>
    <row r="126" spans="1:10" ht="15">
      <c r="A126" s="101">
        <v>62711</v>
      </c>
      <c r="B126" s="102" t="s">
        <v>344</v>
      </c>
      <c r="C126" s="103">
        <v>0</v>
      </c>
      <c r="D126" s="103">
        <v>0</v>
      </c>
      <c r="E126" s="103">
        <v>210000000</v>
      </c>
      <c r="F126" s="103">
        <v>210000000</v>
      </c>
      <c r="G126" s="103">
        <v>0</v>
      </c>
      <c r="H126" s="103">
        <v>0</v>
      </c>
      <c r="I126" s="103">
        <v>210000000</v>
      </c>
      <c r="J126" s="104">
        <v>210000000</v>
      </c>
    </row>
    <row r="127" spans="1:10" ht="15">
      <c r="A127" s="101">
        <v>62712</v>
      </c>
      <c r="B127" s="102" t="s">
        <v>276</v>
      </c>
      <c r="C127" s="103">
        <v>0</v>
      </c>
      <c r="D127" s="103">
        <v>0</v>
      </c>
      <c r="E127" s="103">
        <v>13929010</v>
      </c>
      <c r="F127" s="103">
        <v>13929010</v>
      </c>
      <c r="G127" s="103">
        <v>0</v>
      </c>
      <c r="H127" s="103">
        <v>0</v>
      </c>
      <c r="I127" s="103">
        <v>13929010</v>
      </c>
      <c r="J127" s="104">
        <v>13929010</v>
      </c>
    </row>
    <row r="128" spans="1:10" ht="15">
      <c r="A128" s="101">
        <v>62713</v>
      </c>
      <c r="B128" s="102" t="s">
        <v>240</v>
      </c>
      <c r="C128" s="103">
        <v>0</v>
      </c>
      <c r="D128" s="103">
        <v>0</v>
      </c>
      <c r="E128" s="103">
        <v>36720000</v>
      </c>
      <c r="F128" s="103">
        <v>36720000</v>
      </c>
      <c r="G128" s="103">
        <v>0</v>
      </c>
      <c r="H128" s="103">
        <v>0</v>
      </c>
      <c r="I128" s="103">
        <v>36720000</v>
      </c>
      <c r="J128" s="104">
        <v>36720000</v>
      </c>
    </row>
    <row r="129" spans="1:10" ht="15">
      <c r="A129" s="101">
        <v>62714</v>
      </c>
      <c r="B129" s="102" t="s">
        <v>241</v>
      </c>
      <c r="C129" s="103">
        <v>0</v>
      </c>
      <c r="D129" s="103">
        <v>0</v>
      </c>
      <c r="E129" s="103">
        <v>6480000</v>
      </c>
      <c r="F129" s="103">
        <v>6480000</v>
      </c>
      <c r="G129" s="103">
        <v>0</v>
      </c>
      <c r="H129" s="103">
        <v>0</v>
      </c>
      <c r="I129" s="103">
        <v>6480000</v>
      </c>
      <c r="J129" s="104">
        <v>6480000</v>
      </c>
    </row>
    <row r="130" spans="1:10" ht="15">
      <c r="A130" s="101">
        <v>62715</v>
      </c>
      <c r="B130" s="102" t="s">
        <v>242</v>
      </c>
      <c r="C130" s="103">
        <v>0</v>
      </c>
      <c r="D130" s="103">
        <v>0</v>
      </c>
      <c r="E130" s="103">
        <v>2150000</v>
      </c>
      <c r="F130" s="103">
        <v>2150000</v>
      </c>
      <c r="G130" s="103">
        <v>0</v>
      </c>
      <c r="H130" s="103">
        <v>0</v>
      </c>
      <c r="I130" s="103">
        <v>2150000</v>
      </c>
      <c r="J130" s="104">
        <v>2150000</v>
      </c>
    </row>
    <row r="131" spans="1:10" ht="15">
      <c r="A131" s="101">
        <v>6272</v>
      </c>
      <c r="B131" s="102" t="s">
        <v>277</v>
      </c>
      <c r="C131" s="103">
        <v>0</v>
      </c>
      <c r="D131" s="103">
        <v>0</v>
      </c>
      <c r="E131" s="103">
        <v>337703000</v>
      </c>
      <c r="F131" s="103">
        <v>337703000</v>
      </c>
      <c r="G131" s="103">
        <v>0</v>
      </c>
      <c r="H131" s="103">
        <v>0</v>
      </c>
      <c r="I131" s="103">
        <v>337703000</v>
      </c>
      <c r="J131" s="104">
        <v>337703000</v>
      </c>
    </row>
    <row r="132" spans="1:10" ht="15">
      <c r="A132" s="101">
        <v>62722</v>
      </c>
      <c r="B132" s="102" t="s">
        <v>278</v>
      </c>
      <c r="C132" s="103">
        <v>0</v>
      </c>
      <c r="D132" s="103">
        <v>0</v>
      </c>
      <c r="E132" s="103">
        <v>317003000</v>
      </c>
      <c r="F132" s="103">
        <v>317003000</v>
      </c>
      <c r="G132" s="103">
        <v>0</v>
      </c>
      <c r="H132" s="103">
        <v>0</v>
      </c>
      <c r="I132" s="103">
        <v>317003000</v>
      </c>
      <c r="J132" s="104">
        <v>317003000</v>
      </c>
    </row>
    <row r="133" spans="1:10" ht="15">
      <c r="A133" s="101">
        <v>62723</v>
      </c>
      <c r="B133" s="102" t="s">
        <v>345</v>
      </c>
      <c r="C133" s="103">
        <v>0</v>
      </c>
      <c r="D133" s="103">
        <v>0</v>
      </c>
      <c r="E133" s="103">
        <v>20700000</v>
      </c>
      <c r="F133" s="103">
        <v>20700000</v>
      </c>
      <c r="G133" s="103">
        <v>0</v>
      </c>
      <c r="H133" s="103">
        <v>0</v>
      </c>
      <c r="I133" s="103">
        <v>20700000</v>
      </c>
      <c r="J133" s="104">
        <v>20700000</v>
      </c>
    </row>
    <row r="134" spans="1:10" ht="15">
      <c r="A134" s="101">
        <v>6273</v>
      </c>
      <c r="B134" s="102" t="s">
        <v>279</v>
      </c>
      <c r="C134" s="103">
        <v>0</v>
      </c>
      <c r="D134" s="103">
        <v>0</v>
      </c>
      <c r="E134" s="103">
        <v>500598013</v>
      </c>
      <c r="F134" s="103">
        <v>500598013</v>
      </c>
      <c r="G134" s="103">
        <v>0</v>
      </c>
      <c r="H134" s="103">
        <v>0</v>
      </c>
      <c r="I134" s="103">
        <v>500598013</v>
      </c>
      <c r="J134" s="104">
        <v>500598013</v>
      </c>
    </row>
    <row r="135" spans="1:10" ht="15">
      <c r="A135" s="101">
        <v>62733</v>
      </c>
      <c r="B135" s="102" t="s">
        <v>308</v>
      </c>
      <c r="C135" s="103">
        <v>0</v>
      </c>
      <c r="D135" s="103">
        <v>0</v>
      </c>
      <c r="E135" s="103">
        <v>1000000</v>
      </c>
      <c r="F135" s="103">
        <v>1000000</v>
      </c>
      <c r="G135" s="103">
        <v>0</v>
      </c>
      <c r="H135" s="103">
        <v>0</v>
      </c>
      <c r="I135" s="103">
        <v>1000000</v>
      </c>
      <c r="J135" s="104">
        <v>1000000</v>
      </c>
    </row>
    <row r="136" spans="1:10" ht="15">
      <c r="A136" s="101">
        <v>62734</v>
      </c>
      <c r="B136" s="102" t="s">
        <v>280</v>
      </c>
      <c r="C136" s="103">
        <v>0</v>
      </c>
      <c r="D136" s="103">
        <v>0</v>
      </c>
      <c r="E136" s="103">
        <v>469922413</v>
      </c>
      <c r="F136" s="103">
        <v>469922413</v>
      </c>
      <c r="G136" s="103">
        <v>0</v>
      </c>
      <c r="H136" s="103">
        <v>0</v>
      </c>
      <c r="I136" s="103">
        <v>469922413</v>
      </c>
      <c r="J136" s="104">
        <v>469922413</v>
      </c>
    </row>
    <row r="137" spans="1:10" ht="15">
      <c r="A137" s="101">
        <v>62735</v>
      </c>
      <c r="B137" s="102" t="s">
        <v>346</v>
      </c>
      <c r="C137" s="103">
        <v>0</v>
      </c>
      <c r="D137" s="103">
        <v>0</v>
      </c>
      <c r="E137" s="103">
        <v>12720000</v>
      </c>
      <c r="F137" s="103">
        <v>12720000</v>
      </c>
      <c r="G137" s="103">
        <v>0</v>
      </c>
      <c r="H137" s="103">
        <v>0</v>
      </c>
      <c r="I137" s="103">
        <v>12720000</v>
      </c>
      <c r="J137" s="104">
        <v>12720000</v>
      </c>
    </row>
    <row r="138" spans="1:10" ht="15">
      <c r="A138" s="101">
        <v>62736</v>
      </c>
      <c r="B138" s="102" t="s">
        <v>281</v>
      </c>
      <c r="C138" s="103">
        <v>0</v>
      </c>
      <c r="D138" s="103">
        <v>0</v>
      </c>
      <c r="E138" s="103">
        <v>16955600</v>
      </c>
      <c r="F138" s="103">
        <v>16955600</v>
      </c>
      <c r="G138" s="103">
        <v>0</v>
      </c>
      <c r="H138" s="103">
        <v>0</v>
      </c>
      <c r="I138" s="103">
        <v>16955600</v>
      </c>
      <c r="J138" s="104">
        <v>16955600</v>
      </c>
    </row>
    <row r="139" spans="1:10" ht="15">
      <c r="A139" s="101">
        <v>6274</v>
      </c>
      <c r="B139" s="102" t="s">
        <v>282</v>
      </c>
      <c r="C139" s="103">
        <v>0</v>
      </c>
      <c r="D139" s="103">
        <v>0</v>
      </c>
      <c r="E139" s="103">
        <v>11181255479</v>
      </c>
      <c r="F139" s="103">
        <v>11181255479</v>
      </c>
      <c r="G139" s="103">
        <v>0</v>
      </c>
      <c r="H139" s="103">
        <v>0</v>
      </c>
      <c r="I139" s="103">
        <v>11181255479</v>
      </c>
      <c r="J139" s="104">
        <v>11181255479</v>
      </c>
    </row>
    <row r="140" spans="1:10" ht="15">
      <c r="A140" s="101">
        <v>62741</v>
      </c>
      <c r="B140" s="102" t="s">
        <v>283</v>
      </c>
      <c r="C140" s="103">
        <v>0</v>
      </c>
      <c r="D140" s="103">
        <v>0</v>
      </c>
      <c r="E140" s="103">
        <v>9932838504</v>
      </c>
      <c r="F140" s="103">
        <v>9932838504</v>
      </c>
      <c r="G140" s="103">
        <v>0</v>
      </c>
      <c r="H140" s="103">
        <v>0</v>
      </c>
      <c r="I140" s="103">
        <v>9932838504</v>
      </c>
      <c r="J140" s="104">
        <v>9932838504</v>
      </c>
    </row>
    <row r="141" spans="1:10" ht="15">
      <c r="A141" s="101">
        <v>62742</v>
      </c>
      <c r="B141" s="102" t="s">
        <v>284</v>
      </c>
      <c r="C141" s="103">
        <v>0</v>
      </c>
      <c r="D141" s="103">
        <v>0</v>
      </c>
      <c r="E141" s="103">
        <v>762530592</v>
      </c>
      <c r="F141" s="103">
        <v>762530592</v>
      </c>
      <c r="G141" s="103">
        <v>0</v>
      </c>
      <c r="H141" s="103">
        <v>0</v>
      </c>
      <c r="I141" s="103">
        <v>762530592</v>
      </c>
      <c r="J141" s="104">
        <v>762530592</v>
      </c>
    </row>
    <row r="142" spans="1:10" ht="15">
      <c r="A142" s="101">
        <v>62743</v>
      </c>
      <c r="B142" s="102" t="s">
        <v>285</v>
      </c>
      <c r="C142" s="103">
        <v>0</v>
      </c>
      <c r="D142" s="103">
        <v>0</v>
      </c>
      <c r="E142" s="103">
        <v>485886383</v>
      </c>
      <c r="F142" s="103">
        <v>485886383</v>
      </c>
      <c r="G142" s="103">
        <v>0</v>
      </c>
      <c r="H142" s="103">
        <v>0</v>
      </c>
      <c r="I142" s="103">
        <v>485886383</v>
      </c>
      <c r="J142" s="104">
        <v>485886383</v>
      </c>
    </row>
    <row r="143" spans="1:10" ht="15">
      <c r="A143" s="101">
        <v>6277</v>
      </c>
      <c r="B143" s="102" t="s">
        <v>286</v>
      </c>
      <c r="C143" s="103">
        <v>0</v>
      </c>
      <c r="D143" s="103">
        <v>0</v>
      </c>
      <c r="E143" s="103">
        <v>2291486187</v>
      </c>
      <c r="F143" s="103">
        <v>2291486187</v>
      </c>
      <c r="G143" s="103">
        <v>0</v>
      </c>
      <c r="H143" s="103">
        <v>0</v>
      </c>
      <c r="I143" s="103">
        <v>2291486187</v>
      </c>
      <c r="J143" s="104">
        <v>2291486187</v>
      </c>
    </row>
    <row r="144" spans="1:10" ht="15">
      <c r="A144" s="101">
        <v>62772</v>
      </c>
      <c r="B144" s="102" t="s">
        <v>287</v>
      </c>
      <c r="C144" s="103">
        <v>0</v>
      </c>
      <c r="D144" s="103">
        <v>0</v>
      </c>
      <c r="E144" s="103">
        <v>1525243799</v>
      </c>
      <c r="F144" s="103">
        <v>1525243799</v>
      </c>
      <c r="G144" s="103">
        <v>0</v>
      </c>
      <c r="H144" s="103">
        <v>0</v>
      </c>
      <c r="I144" s="103">
        <v>1525243799</v>
      </c>
      <c r="J144" s="104">
        <v>1525243799</v>
      </c>
    </row>
    <row r="145" spans="1:10" ht="15">
      <c r="A145" s="101">
        <v>62775</v>
      </c>
      <c r="B145" s="102" t="s">
        <v>288</v>
      </c>
      <c r="C145" s="103">
        <v>0</v>
      </c>
      <c r="D145" s="103">
        <v>0</v>
      </c>
      <c r="E145" s="103">
        <v>67270725</v>
      </c>
      <c r="F145" s="103">
        <v>67270725</v>
      </c>
      <c r="G145" s="103">
        <v>0</v>
      </c>
      <c r="H145" s="103">
        <v>0</v>
      </c>
      <c r="I145" s="103">
        <v>67270725</v>
      </c>
      <c r="J145" s="104">
        <v>67270725</v>
      </c>
    </row>
    <row r="146" spans="1:10" ht="15">
      <c r="A146" s="101">
        <v>62776</v>
      </c>
      <c r="B146" s="102" t="s">
        <v>347</v>
      </c>
      <c r="C146" s="103">
        <v>0</v>
      </c>
      <c r="D146" s="103">
        <v>0</v>
      </c>
      <c r="E146" s="103">
        <v>59124091</v>
      </c>
      <c r="F146" s="103">
        <v>59124091</v>
      </c>
      <c r="G146" s="103">
        <v>0</v>
      </c>
      <c r="H146" s="103">
        <v>0</v>
      </c>
      <c r="I146" s="103">
        <v>59124091</v>
      </c>
      <c r="J146" s="104">
        <v>59124091</v>
      </c>
    </row>
    <row r="147" spans="1:10" ht="15">
      <c r="A147" s="101">
        <v>62777</v>
      </c>
      <c r="B147" s="102" t="s">
        <v>289</v>
      </c>
      <c r="C147" s="103">
        <v>0</v>
      </c>
      <c r="D147" s="103">
        <v>0</v>
      </c>
      <c r="E147" s="103">
        <v>589617572</v>
      </c>
      <c r="F147" s="103">
        <v>589617572</v>
      </c>
      <c r="G147" s="103">
        <v>0</v>
      </c>
      <c r="H147" s="103">
        <v>0</v>
      </c>
      <c r="I147" s="103">
        <v>589617572</v>
      </c>
      <c r="J147" s="104">
        <v>589617572</v>
      </c>
    </row>
    <row r="148" spans="1:10" ht="15">
      <c r="A148" s="101">
        <v>62778</v>
      </c>
      <c r="B148" s="102" t="s">
        <v>290</v>
      </c>
      <c r="C148" s="103">
        <v>0</v>
      </c>
      <c r="D148" s="103">
        <v>0</v>
      </c>
      <c r="E148" s="103">
        <v>50230000</v>
      </c>
      <c r="F148" s="103">
        <v>50230000</v>
      </c>
      <c r="G148" s="103">
        <v>0</v>
      </c>
      <c r="H148" s="103">
        <v>0</v>
      </c>
      <c r="I148" s="103">
        <v>50230000</v>
      </c>
      <c r="J148" s="104">
        <v>50230000</v>
      </c>
    </row>
    <row r="149" spans="1:10" ht="15">
      <c r="A149" s="101">
        <v>6278</v>
      </c>
      <c r="B149" s="102" t="s">
        <v>291</v>
      </c>
      <c r="C149" s="103">
        <v>0</v>
      </c>
      <c r="D149" s="103">
        <v>0</v>
      </c>
      <c r="E149" s="103">
        <v>431843834</v>
      </c>
      <c r="F149" s="103">
        <v>431843834</v>
      </c>
      <c r="G149" s="103">
        <v>0</v>
      </c>
      <c r="H149" s="103">
        <v>0</v>
      </c>
      <c r="I149" s="103">
        <v>431843834</v>
      </c>
      <c r="J149" s="104">
        <v>431843834</v>
      </c>
    </row>
    <row r="150" spans="1:10" ht="15">
      <c r="A150" s="101">
        <v>62788</v>
      </c>
      <c r="B150" s="102" t="s">
        <v>292</v>
      </c>
      <c r="C150" s="103">
        <v>0</v>
      </c>
      <c r="D150" s="103">
        <v>0</v>
      </c>
      <c r="E150" s="103">
        <v>431843834</v>
      </c>
      <c r="F150" s="103">
        <v>431843834</v>
      </c>
      <c r="G150" s="103">
        <v>0</v>
      </c>
      <c r="H150" s="103">
        <v>0</v>
      </c>
      <c r="I150" s="103">
        <v>431843834</v>
      </c>
      <c r="J150" s="104">
        <v>431843834</v>
      </c>
    </row>
    <row r="151" spans="1:10" ht="15">
      <c r="A151" s="101">
        <v>632</v>
      </c>
      <c r="B151" s="102" t="s">
        <v>293</v>
      </c>
      <c r="C151" s="103">
        <v>0</v>
      </c>
      <c r="D151" s="103">
        <v>0</v>
      </c>
      <c r="E151" s="103">
        <v>16543544887</v>
      </c>
      <c r="F151" s="103">
        <v>16543544887</v>
      </c>
      <c r="G151" s="103">
        <v>0</v>
      </c>
      <c r="H151" s="103">
        <v>0</v>
      </c>
      <c r="I151" s="103">
        <v>16543544887</v>
      </c>
      <c r="J151" s="104">
        <v>16543544887</v>
      </c>
    </row>
    <row r="152" spans="1:10" ht="15">
      <c r="A152" s="101">
        <v>6321</v>
      </c>
      <c r="B152" s="102" t="s">
        <v>294</v>
      </c>
      <c r="C152" s="103">
        <v>0</v>
      </c>
      <c r="D152" s="103">
        <v>0</v>
      </c>
      <c r="E152" s="103">
        <v>13304694081</v>
      </c>
      <c r="F152" s="103">
        <v>13304694081</v>
      </c>
      <c r="G152" s="103">
        <v>0</v>
      </c>
      <c r="H152" s="103">
        <v>0</v>
      </c>
      <c r="I152" s="103">
        <v>13304694081</v>
      </c>
      <c r="J152" s="104">
        <v>13304694081</v>
      </c>
    </row>
    <row r="153" spans="1:10" ht="15">
      <c r="A153" s="101">
        <v>6322</v>
      </c>
      <c r="B153" s="102" t="s">
        <v>295</v>
      </c>
      <c r="C153" s="103">
        <v>0</v>
      </c>
      <c r="D153" s="103">
        <v>0</v>
      </c>
      <c r="E153" s="103">
        <v>1988423251</v>
      </c>
      <c r="F153" s="103">
        <v>1988423251</v>
      </c>
      <c r="G153" s="103">
        <v>0</v>
      </c>
      <c r="H153" s="103">
        <v>0</v>
      </c>
      <c r="I153" s="103">
        <v>1988423251</v>
      </c>
      <c r="J153" s="104">
        <v>1988423251</v>
      </c>
    </row>
    <row r="154" spans="1:10" ht="15">
      <c r="A154" s="101">
        <v>6323</v>
      </c>
      <c r="B154" s="102" t="s">
        <v>296</v>
      </c>
      <c r="C154" s="103">
        <v>0</v>
      </c>
      <c r="D154" s="103">
        <v>0</v>
      </c>
      <c r="E154" s="103">
        <v>1250427555</v>
      </c>
      <c r="F154" s="103">
        <v>1250427555</v>
      </c>
      <c r="G154" s="103">
        <v>0</v>
      </c>
      <c r="H154" s="103">
        <v>0</v>
      </c>
      <c r="I154" s="103">
        <v>1250427555</v>
      </c>
      <c r="J154" s="104">
        <v>1250427555</v>
      </c>
    </row>
    <row r="155" spans="1:10" ht="15">
      <c r="A155" s="101">
        <v>635</v>
      </c>
      <c r="B155" s="102" t="s">
        <v>297</v>
      </c>
      <c r="C155" s="103">
        <v>0</v>
      </c>
      <c r="D155" s="103">
        <v>0</v>
      </c>
      <c r="E155" s="103">
        <v>4500345229</v>
      </c>
      <c r="F155" s="103">
        <v>4500345229</v>
      </c>
      <c r="G155" s="103">
        <v>0</v>
      </c>
      <c r="H155" s="103">
        <v>0</v>
      </c>
      <c r="I155" s="103">
        <v>4500345229</v>
      </c>
      <c r="J155" s="104">
        <v>4500345229</v>
      </c>
    </row>
    <row r="156" spans="1:10" ht="15">
      <c r="A156" s="101">
        <v>6351</v>
      </c>
      <c r="B156" s="102" t="s">
        <v>298</v>
      </c>
      <c r="C156" s="103">
        <v>0</v>
      </c>
      <c r="D156" s="103">
        <v>0</v>
      </c>
      <c r="E156" s="103">
        <v>3905032104</v>
      </c>
      <c r="F156" s="103">
        <v>3905032104</v>
      </c>
      <c r="G156" s="103">
        <v>0</v>
      </c>
      <c r="H156" s="103">
        <v>0</v>
      </c>
      <c r="I156" s="103">
        <v>3905032104</v>
      </c>
      <c r="J156" s="104">
        <v>3905032104</v>
      </c>
    </row>
    <row r="157" spans="1:10" ht="15">
      <c r="A157" s="101">
        <v>6352</v>
      </c>
      <c r="B157" s="102" t="s">
        <v>299</v>
      </c>
      <c r="C157" s="103">
        <v>0</v>
      </c>
      <c r="D157" s="103">
        <v>0</v>
      </c>
      <c r="E157" s="103">
        <v>595313125</v>
      </c>
      <c r="F157" s="103">
        <v>595313125</v>
      </c>
      <c r="G157" s="103">
        <v>0</v>
      </c>
      <c r="H157" s="103">
        <v>0</v>
      </c>
      <c r="I157" s="103">
        <v>595313125</v>
      </c>
      <c r="J157" s="104">
        <v>595313125</v>
      </c>
    </row>
    <row r="158" spans="1:10" ht="15">
      <c r="A158" s="101">
        <v>642</v>
      </c>
      <c r="B158" s="102" t="s">
        <v>300</v>
      </c>
      <c r="C158" s="103">
        <v>0</v>
      </c>
      <c r="D158" s="103">
        <v>0</v>
      </c>
      <c r="E158" s="103">
        <v>1443437654</v>
      </c>
      <c r="F158" s="103">
        <v>1443437654</v>
      </c>
      <c r="G158" s="103">
        <v>0</v>
      </c>
      <c r="H158" s="103">
        <v>0</v>
      </c>
      <c r="I158" s="103">
        <v>1443437654</v>
      </c>
      <c r="J158" s="104">
        <v>1443437654</v>
      </c>
    </row>
    <row r="159" spans="1:10" ht="15">
      <c r="A159" s="101">
        <v>6421</v>
      </c>
      <c r="B159" s="102" t="s">
        <v>301</v>
      </c>
      <c r="C159" s="103">
        <v>0</v>
      </c>
      <c r="D159" s="103">
        <v>0</v>
      </c>
      <c r="E159" s="103">
        <v>955194028</v>
      </c>
      <c r="F159" s="103">
        <v>955194028</v>
      </c>
      <c r="G159" s="103">
        <v>0</v>
      </c>
      <c r="H159" s="103">
        <v>0</v>
      </c>
      <c r="I159" s="103">
        <v>955194028</v>
      </c>
      <c r="J159" s="104">
        <v>955194028</v>
      </c>
    </row>
    <row r="160" spans="1:10" ht="15">
      <c r="A160" s="101">
        <v>64211</v>
      </c>
      <c r="B160" s="102" t="s">
        <v>344</v>
      </c>
      <c r="C160" s="103">
        <v>0</v>
      </c>
      <c r="D160" s="103">
        <v>0</v>
      </c>
      <c r="E160" s="103">
        <v>887795321</v>
      </c>
      <c r="F160" s="103">
        <v>887795321</v>
      </c>
      <c r="G160" s="103">
        <v>0</v>
      </c>
      <c r="H160" s="103">
        <v>0</v>
      </c>
      <c r="I160" s="103">
        <v>887795321</v>
      </c>
      <c r="J160" s="104">
        <v>887795321</v>
      </c>
    </row>
    <row r="161" spans="1:10" ht="15">
      <c r="A161" s="101">
        <v>64212</v>
      </c>
      <c r="B161" s="102" t="s">
        <v>276</v>
      </c>
      <c r="C161" s="103">
        <v>0</v>
      </c>
      <c r="D161" s="103">
        <v>0</v>
      </c>
      <c r="E161" s="103">
        <v>10320707</v>
      </c>
      <c r="F161" s="103">
        <v>10320707</v>
      </c>
      <c r="G161" s="103">
        <v>0</v>
      </c>
      <c r="H161" s="103">
        <v>0</v>
      </c>
      <c r="I161" s="103">
        <v>10320707</v>
      </c>
      <c r="J161" s="104">
        <v>10320707</v>
      </c>
    </row>
    <row r="162" spans="1:10" ht="15">
      <c r="A162" s="101">
        <v>64213</v>
      </c>
      <c r="B162" s="102" t="s">
        <v>240</v>
      </c>
      <c r="C162" s="103">
        <v>0</v>
      </c>
      <c r="D162" s="103">
        <v>0</v>
      </c>
      <c r="E162" s="103">
        <v>46206000</v>
      </c>
      <c r="F162" s="103">
        <v>46206000</v>
      </c>
      <c r="G162" s="103">
        <v>0</v>
      </c>
      <c r="H162" s="103">
        <v>0</v>
      </c>
      <c r="I162" s="103">
        <v>46206000</v>
      </c>
      <c r="J162" s="104">
        <v>46206000</v>
      </c>
    </row>
    <row r="163" spans="1:10" ht="15">
      <c r="A163" s="101">
        <v>64214</v>
      </c>
      <c r="B163" s="102" t="s">
        <v>241</v>
      </c>
      <c r="C163" s="103">
        <v>0</v>
      </c>
      <c r="D163" s="103">
        <v>0</v>
      </c>
      <c r="E163" s="103">
        <v>8154000</v>
      </c>
      <c r="F163" s="103">
        <v>8154000</v>
      </c>
      <c r="G163" s="103">
        <v>0</v>
      </c>
      <c r="H163" s="103">
        <v>0</v>
      </c>
      <c r="I163" s="103">
        <v>8154000</v>
      </c>
      <c r="J163" s="104">
        <v>8154000</v>
      </c>
    </row>
    <row r="164" spans="1:10" ht="15">
      <c r="A164" s="101">
        <v>64215</v>
      </c>
      <c r="B164" s="102" t="s">
        <v>242</v>
      </c>
      <c r="C164" s="103">
        <v>0</v>
      </c>
      <c r="D164" s="103">
        <v>0</v>
      </c>
      <c r="E164" s="103">
        <v>2718000</v>
      </c>
      <c r="F164" s="103">
        <v>2718000</v>
      </c>
      <c r="G164" s="103">
        <v>0</v>
      </c>
      <c r="H164" s="103">
        <v>0</v>
      </c>
      <c r="I164" s="103">
        <v>2718000</v>
      </c>
      <c r="J164" s="104">
        <v>2718000</v>
      </c>
    </row>
    <row r="165" spans="1:10" ht="15">
      <c r="A165" s="101">
        <v>6422</v>
      </c>
      <c r="B165" s="102" t="s">
        <v>302</v>
      </c>
      <c r="C165" s="103">
        <v>0</v>
      </c>
      <c r="D165" s="103">
        <v>0</v>
      </c>
      <c r="E165" s="103">
        <v>13799635</v>
      </c>
      <c r="F165" s="103">
        <v>13799635</v>
      </c>
      <c r="G165" s="103">
        <v>0</v>
      </c>
      <c r="H165" s="103">
        <v>0</v>
      </c>
      <c r="I165" s="103">
        <v>13799635</v>
      </c>
      <c r="J165" s="104">
        <v>13799635</v>
      </c>
    </row>
    <row r="166" spans="1:10" ht="15">
      <c r="A166" s="101">
        <v>64222</v>
      </c>
      <c r="B166" s="102" t="s">
        <v>303</v>
      </c>
      <c r="C166" s="103">
        <v>0</v>
      </c>
      <c r="D166" s="103">
        <v>0</v>
      </c>
      <c r="E166" s="103">
        <v>12719635</v>
      </c>
      <c r="F166" s="103">
        <v>12719635</v>
      </c>
      <c r="G166" s="103">
        <v>0</v>
      </c>
      <c r="H166" s="103">
        <v>0</v>
      </c>
      <c r="I166" s="103">
        <v>12719635</v>
      </c>
      <c r="J166" s="104">
        <v>12719635</v>
      </c>
    </row>
    <row r="167" spans="1:10" ht="15">
      <c r="A167" s="101">
        <v>64223</v>
      </c>
      <c r="B167" s="102" t="s">
        <v>304</v>
      </c>
      <c r="C167" s="103">
        <v>0</v>
      </c>
      <c r="D167" s="103">
        <v>0</v>
      </c>
      <c r="E167" s="103">
        <v>1080000</v>
      </c>
      <c r="F167" s="103">
        <v>1080000</v>
      </c>
      <c r="G167" s="103">
        <v>0</v>
      </c>
      <c r="H167" s="103">
        <v>0</v>
      </c>
      <c r="I167" s="103">
        <v>1080000</v>
      </c>
      <c r="J167" s="104">
        <v>1080000</v>
      </c>
    </row>
    <row r="168" spans="1:10" ht="15">
      <c r="A168" s="101">
        <v>6423</v>
      </c>
      <c r="B168" s="102" t="s">
        <v>305</v>
      </c>
      <c r="C168" s="103">
        <v>0</v>
      </c>
      <c r="D168" s="103">
        <v>0</v>
      </c>
      <c r="E168" s="103">
        <v>29430200</v>
      </c>
      <c r="F168" s="103">
        <v>29430200</v>
      </c>
      <c r="G168" s="103">
        <v>0</v>
      </c>
      <c r="H168" s="103">
        <v>0</v>
      </c>
      <c r="I168" s="103">
        <v>29430200</v>
      </c>
      <c r="J168" s="104">
        <v>29430200</v>
      </c>
    </row>
    <row r="169" spans="1:10" ht="15">
      <c r="A169" s="101">
        <v>64231</v>
      </c>
      <c r="B169" s="102" t="s">
        <v>306</v>
      </c>
      <c r="C169" s="103">
        <v>0</v>
      </c>
      <c r="D169" s="103">
        <v>0</v>
      </c>
      <c r="E169" s="103">
        <v>4880000</v>
      </c>
      <c r="F169" s="103">
        <v>4880000</v>
      </c>
      <c r="G169" s="103">
        <v>0</v>
      </c>
      <c r="H169" s="103">
        <v>0</v>
      </c>
      <c r="I169" s="103">
        <v>4880000</v>
      </c>
      <c r="J169" s="104">
        <v>4880000</v>
      </c>
    </row>
    <row r="170" spans="1:10" ht="15">
      <c r="A170" s="101">
        <v>64232</v>
      </c>
      <c r="B170" s="102" t="s">
        <v>307</v>
      </c>
      <c r="C170" s="103">
        <v>0</v>
      </c>
      <c r="D170" s="103">
        <v>0</v>
      </c>
      <c r="E170" s="103">
        <v>4844000</v>
      </c>
      <c r="F170" s="103">
        <v>4844000</v>
      </c>
      <c r="G170" s="103">
        <v>0</v>
      </c>
      <c r="H170" s="103">
        <v>0</v>
      </c>
      <c r="I170" s="103">
        <v>4844000</v>
      </c>
      <c r="J170" s="104">
        <v>4844000</v>
      </c>
    </row>
    <row r="171" spans="1:10" ht="15">
      <c r="A171" s="101">
        <v>64233</v>
      </c>
      <c r="B171" s="102" t="s">
        <v>308</v>
      </c>
      <c r="C171" s="103">
        <v>0</v>
      </c>
      <c r="D171" s="103">
        <v>0</v>
      </c>
      <c r="E171" s="103">
        <v>520000</v>
      </c>
      <c r="F171" s="103">
        <v>520000</v>
      </c>
      <c r="G171" s="103">
        <v>0</v>
      </c>
      <c r="H171" s="103">
        <v>0</v>
      </c>
      <c r="I171" s="103">
        <v>520000</v>
      </c>
      <c r="J171" s="104">
        <v>520000</v>
      </c>
    </row>
    <row r="172" spans="1:10" ht="15">
      <c r="A172" s="101">
        <v>64235</v>
      </c>
      <c r="B172" s="102" t="s">
        <v>348</v>
      </c>
      <c r="C172" s="103">
        <v>0</v>
      </c>
      <c r="D172" s="103">
        <v>0</v>
      </c>
      <c r="E172" s="103">
        <v>19186200</v>
      </c>
      <c r="F172" s="103">
        <v>19186200</v>
      </c>
      <c r="G172" s="103">
        <v>0</v>
      </c>
      <c r="H172" s="103">
        <v>0</v>
      </c>
      <c r="I172" s="103">
        <v>19186200</v>
      </c>
      <c r="J172" s="104">
        <v>19186200</v>
      </c>
    </row>
    <row r="173" spans="1:10" ht="15">
      <c r="A173" s="101">
        <v>6424</v>
      </c>
      <c r="B173" s="102" t="s">
        <v>282</v>
      </c>
      <c r="C173" s="103">
        <v>0</v>
      </c>
      <c r="D173" s="103">
        <v>0</v>
      </c>
      <c r="E173" s="103">
        <v>3565454</v>
      </c>
      <c r="F173" s="103">
        <v>3565454</v>
      </c>
      <c r="G173" s="103">
        <v>0</v>
      </c>
      <c r="H173" s="103">
        <v>0</v>
      </c>
      <c r="I173" s="103">
        <v>3565454</v>
      </c>
      <c r="J173" s="104">
        <v>3565454</v>
      </c>
    </row>
    <row r="174" spans="1:10" ht="15">
      <c r="A174" s="101">
        <v>6425</v>
      </c>
      <c r="B174" s="102" t="s">
        <v>309</v>
      </c>
      <c r="C174" s="103">
        <v>0</v>
      </c>
      <c r="D174" s="103">
        <v>0</v>
      </c>
      <c r="E174" s="103">
        <v>3000000</v>
      </c>
      <c r="F174" s="103">
        <v>3000000</v>
      </c>
      <c r="G174" s="103">
        <v>0</v>
      </c>
      <c r="H174" s="103">
        <v>0</v>
      </c>
      <c r="I174" s="103">
        <v>3000000</v>
      </c>
      <c r="J174" s="104">
        <v>3000000</v>
      </c>
    </row>
    <row r="175" spans="1:10" ht="15">
      <c r="A175" s="101">
        <v>6427</v>
      </c>
      <c r="B175" s="102" t="s">
        <v>286</v>
      </c>
      <c r="C175" s="103">
        <v>0</v>
      </c>
      <c r="D175" s="103">
        <v>0</v>
      </c>
      <c r="E175" s="103">
        <v>136014828</v>
      </c>
      <c r="F175" s="103">
        <v>136014828</v>
      </c>
      <c r="G175" s="103">
        <v>0</v>
      </c>
      <c r="H175" s="103">
        <v>0</v>
      </c>
      <c r="I175" s="103">
        <v>136014828</v>
      </c>
      <c r="J175" s="104">
        <v>136014828</v>
      </c>
    </row>
    <row r="176" spans="1:10" ht="15">
      <c r="A176" s="101">
        <v>64271</v>
      </c>
      <c r="B176" s="102" t="s">
        <v>349</v>
      </c>
      <c r="C176" s="103">
        <v>0</v>
      </c>
      <c r="D176" s="103">
        <v>0</v>
      </c>
      <c r="E176" s="103">
        <v>1387500</v>
      </c>
      <c r="F176" s="103">
        <v>1387500</v>
      </c>
      <c r="G176" s="103">
        <v>0</v>
      </c>
      <c r="H176" s="103">
        <v>0</v>
      </c>
      <c r="I176" s="103">
        <v>1387500</v>
      </c>
      <c r="J176" s="104">
        <v>1387500</v>
      </c>
    </row>
    <row r="177" spans="1:10" ht="15">
      <c r="A177" s="101">
        <v>64272</v>
      </c>
      <c r="B177" s="102" t="s">
        <v>287</v>
      </c>
      <c r="C177" s="103">
        <v>0</v>
      </c>
      <c r="D177" s="103">
        <v>0</v>
      </c>
      <c r="E177" s="103">
        <v>5501600</v>
      </c>
      <c r="F177" s="103">
        <v>5501600</v>
      </c>
      <c r="G177" s="103">
        <v>0</v>
      </c>
      <c r="H177" s="103">
        <v>0</v>
      </c>
      <c r="I177" s="103">
        <v>5501600</v>
      </c>
      <c r="J177" s="104">
        <v>5501600</v>
      </c>
    </row>
    <row r="178" spans="1:10" ht="15">
      <c r="A178" s="101">
        <v>64273</v>
      </c>
      <c r="B178" s="102" t="s">
        <v>310</v>
      </c>
      <c r="C178" s="103">
        <v>0</v>
      </c>
      <c r="D178" s="103">
        <v>0</v>
      </c>
      <c r="E178" s="103">
        <v>6892062</v>
      </c>
      <c r="F178" s="103">
        <v>6892062</v>
      </c>
      <c r="G178" s="103">
        <v>0</v>
      </c>
      <c r="H178" s="103">
        <v>0</v>
      </c>
      <c r="I178" s="103">
        <v>6892062</v>
      </c>
      <c r="J178" s="104">
        <v>6892062</v>
      </c>
    </row>
    <row r="179" spans="1:10" ht="15">
      <c r="A179" s="101">
        <v>64275</v>
      </c>
      <c r="B179" s="102" t="s">
        <v>311</v>
      </c>
      <c r="C179" s="103">
        <v>0</v>
      </c>
      <c r="D179" s="103">
        <v>0</v>
      </c>
      <c r="E179" s="103">
        <v>46827273</v>
      </c>
      <c r="F179" s="103">
        <v>46827273</v>
      </c>
      <c r="G179" s="103">
        <v>0</v>
      </c>
      <c r="H179" s="103">
        <v>0</v>
      </c>
      <c r="I179" s="103">
        <v>46827273</v>
      </c>
      <c r="J179" s="104">
        <v>46827273</v>
      </c>
    </row>
    <row r="180" spans="1:10" ht="15">
      <c r="A180" s="101">
        <v>64277</v>
      </c>
      <c r="B180" s="102" t="s">
        <v>312</v>
      </c>
      <c r="C180" s="103">
        <v>0</v>
      </c>
      <c r="D180" s="103">
        <v>0</v>
      </c>
      <c r="E180" s="103">
        <v>10000</v>
      </c>
      <c r="F180" s="103">
        <v>10000</v>
      </c>
      <c r="G180" s="103">
        <v>0</v>
      </c>
      <c r="H180" s="103">
        <v>0</v>
      </c>
      <c r="I180" s="103">
        <v>10000</v>
      </c>
      <c r="J180" s="104">
        <v>10000</v>
      </c>
    </row>
    <row r="181" spans="1:10" ht="15">
      <c r="A181" s="101">
        <v>64278</v>
      </c>
      <c r="B181" s="102" t="s">
        <v>313</v>
      </c>
      <c r="C181" s="103">
        <v>0</v>
      </c>
      <c r="D181" s="103">
        <v>0</v>
      </c>
      <c r="E181" s="103">
        <v>75396393</v>
      </c>
      <c r="F181" s="103">
        <v>75396393</v>
      </c>
      <c r="G181" s="103">
        <v>0</v>
      </c>
      <c r="H181" s="103">
        <v>0</v>
      </c>
      <c r="I181" s="103">
        <v>75396393</v>
      </c>
      <c r="J181" s="104">
        <v>75396393</v>
      </c>
    </row>
    <row r="182" spans="1:10" ht="15">
      <c r="A182" s="101">
        <v>6428</v>
      </c>
      <c r="B182" s="102" t="s">
        <v>291</v>
      </c>
      <c r="C182" s="103">
        <v>0</v>
      </c>
      <c r="D182" s="103">
        <v>0</v>
      </c>
      <c r="E182" s="103">
        <v>302433509</v>
      </c>
      <c r="F182" s="103">
        <v>302433509</v>
      </c>
      <c r="G182" s="103">
        <v>0</v>
      </c>
      <c r="H182" s="103">
        <v>0</v>
      </c>
      <c r="I182" s="103">
        <v>302433509</v>
      </c>
      <c r="J182" s="104">
        <v>302433509</v>
      </c>
    </row>
    <row r="183" spans="1:10" ht="15">
      <c r="A183" s="101">
        <v>64282</v>
      </c>
      <c r="B183" s="102" t="s">
        <v>314</v>
      </c>
      <c r="C183" s="103">
        <v>0</v>
      </c>
      <c r="D183" s="103">
        <v>0</v>
      </c>
      <c r="E183" s="103">
        <v>45676637</v>
      </c>
      <c r="F183" s="103">
        <v>45676637</v>
      </c>
      <c r="G183" s="103">
        <v>0</v>
      </c>
      <c r="H183" s="103">
        <v>0</v>
      </c>
      <c r="I183" s="103">
        <v>45676637</v>
      </c>
      <c r="J183" s="104">
        <v>45676637</v>
      </c>
    </row>
    <row r="184" spans="1:10" ht="15">
      <c r="A184" s="101">
        <v>64283</v>
      </c>
      <c r="B184" s="102" t="s">
        <v>350</v>
      </c>
      <c r="C184" s="103">
        <v>0</v>
      </c>
      <c r="D184" s="103">
        <v>0</v>
      </c>
      <c r="E184" s="103">
        <v>112489729</v>
      </c>
      <c r="F184" s="103">
        <v>112489729</v>
      </c>
      <c r="G184" s="103">
        <v>0</v>
      </c>
      <c r="H184" s="103">
        <v>0</v>
      </c>
      <c r="I184" s="103">
        <v>112489729</v>
      </c>
      <c r="J184" s="104">
        <v>112489729</v>
      </c>
    </row>
    <row r="185" spans="1:10" ht="15">
      <c r="A185" s="101">
        <v>64285</v>
      </c>
      <c r="B185" s="102" t="s">
        <v>351</v>
      </c>
      <c r="C185" s="103">
        <v>0</v>
      </c>
      <c r="D185" s="103">
        <v>0</v>
      </c>
      <c r="E185" s="103">
        <v>4450000</v>
      </c>
      <c r="F185" s="103">
        <v>4450000</v>
      </c>
      <c r="G185" s="103">
        <v>0</v>
      </c>
      <c r="H185" s="103">
        <v>0</v>
      </c>
      <c r="I185" s="103">
        <v>4450000</v>
      </c>
      <c r="J185" s="104">
        <v>4450000</v>
      </c>
    </row>
    <row r="186" spans="1:10" ht="15">
      <c r="A186" s="101">
        <v>64287</v>
      </c>
      <c r="B186" s="102" t="s">
        <v>315</v>
      </c>
      <c r="C186" s="103">
        <v>0</v>
      </c>
      <c r="D186" s="103">
        <v>0</v>
      </c>
      <c r="E186" s="103">
        <v>79500000</v>
      </c>
      <c r="F186" s="103">
        <v>79500000</v>
      </c>
      <c r="G186" s="103">
        <v>0</v>
      </c>
      <c r="H186" s="103">
        <v>0</v>
      </c>
      <c r="I186" s="103">
        <v>79500000</v>
      </c>
      <c r="J186" s="104">
        <v>79500000</v>
      </c>
    </row>
    <row r="187" spans="1:10" ht="15">
      <c r="A187" s="101">
        <v>64288</v>
      </c>
      <c r="B187" s="102" t="s">
        <v>291</v>
      </c>
      <c r="C187" s="103">
        <v>0</v>
      </c>
      <c r="D187" s="103">
        <v>0</v>
      </c>
      <c r="E187" s="103">
        <v>60317143</v>
      </c>
      <c r="F187" s="103">
        <v>60317143</v>
      </c>
      <c r="G187" s="103">
        <v>0</v>
      </c>
      <c r="H187" s="103">
        <v>0</v>
      </c>
      <c r="I187" s="103">
        <v>60317143</v>
      </c>
      <c r="J187" s="104">
        <v>60317143</v>
      </c>
    </row>
    <row r="188" spans="1:10" ht="15">
      <c r="A188" s="101">
        <v>821</v>
      </c>
      <c r="B188" s="102" t="s">
        <v>316</v>
      </c>
      <c r="C188" s="103">
        <v>0</v>
      </c>
      <c r="D188" s="103">
        <v>0</v>
      </c>
      <c r="E188" s="103">
        <v>1559751545</v>
      </c>
      <c r="F188" s="103">
        <v>1559751545</v>
      </c>
      <c r="G188" s="103">
        <v>0</v>
      </c>
      <c r="H188" s="103">
        <v>0</v>
      </c>
      <c r="I188" s="103">
        <v>1559751545</v>
      </c>
      <c r="J188" s="104">
        <v>1559751545</v>
      </c>
    </row>
    <row r="189" spans="1:10" ht="15">
      <c r="A189" s="101">
        <v>8211</v>
      </c>
      <c r="B189" s="102" t="s">
        <v>317</v>
      </c>
      <c r="C189" s="103">
        <v>0</v>
      </c>
      <c r="D189" s="103">
        <v>0</v>
      </c>
      <c r="E189" s="103">
        <v>1559751545</v>
      </c>
      <c r="F189" s="103">
        <v>1559751545</v>
      </c>
      <c r="G189" s="103">
        <v>0</v>
      </c>
      <c r="H189" s="103">
        <v>0</v>
      </c>
      <c r="I189" s="103">
        <v>1559751545</v>
      </c>
      <c r="J189" s="104">
        <v>1559751545</v>
      </c>
    </row>
    <row r="190" spans="1:10" ht="15">
      <c r="A190" s="101">
        <v>911</v>
      </c>
      <c r="B190" s="102" t="s">
        <v>318</v>
      </c>
      <c r="C190" s="103">
        <v>0</v>
      </c>
      <c r="D190" s="103">
        <v>0</v>
      </c>
      <c r="E190" s="103">
        <v>40361240517</v>
      </c>
      <c r="F190" s="103">
        <v>40361240517</v>
      </c>
      <c r="G190" s="103">
        <v>0</v>
      </c>
      <c r="H190" s="103">
        <v>0</v>
      </c>
      <c r="I190" s="103">
        <v>40361240517</v>
      </c>
      <c r="J190" s="104">
        <v>40361240517</v>
      </c>
    </row>
    <row r="191" spans="1:10" ht="15">
      <c r="A191" s="101">
        <v>9111</v>
      </c>
      <c r="B191" s="102" t="s">
        <v>319</v>
      </c>
      <c r="C191" s="103">
        <v>0</v>
      </c>
      <c r="D191" s="103">
        <v>0</v>
      </c>
      <c r="E191" s="103">
        <v>36268001716</v>
      </c>
      <c r="F191" s="103">
        <v>36268001716</v>
      </c>
      <c r="G191" s="103">
        <v>0</v>
      </c>
      <c r="H191" s="103">
        <v>0</v>
      </c>
      <c r="I191" s="103">
        <v>36268001716</v>
      </c>
      <c r="J191" s="104">
        <v>36268001716</v>
      </c>
    </row>
    <row r="192" spans="1:10" ht="15">
      <c r="A192" s="101">
        <v>9112</v>
      </c>
      <c r="B192" s="102" t="s">
        <v>320</v>
      </c>
      <c r="C192" s="103">
        <v>0</v>
      </c>
      <c r="D192" s="103">
        <v>0</v>
      </c>
      <c r="E192" s="103">
        <v>1988423251</v>
      </c>
      <c r="F192" s="103">
        <v>1988423251</v>
      </c>
      <c r="G192" s="103">
        <v>0</v>
      </c>
      <c r="H192" s="103">
        <v>0</v>
      </c>
      <c r="I192" s="103">
        <v>1988423251</v>
      </c>
      <c r="J192" s="104">
        <v>1988423251</v>
      </c>
    </row>
    <row r="193" spans="1:10" ht="15.75" thickBot="1">
      <c r="A193" s="105">
        <v>9113</v>
      </c>
      <c r="B193" s="106" t="s">
        <v>321</v>
      </c>
      <c r="C193" s="107">
        <v>0</v>
      </c>
      <c r="D193" s="107">
        <v>0</v>
      </c>
      <c r="E193" s="107">
        <v>2104815550</v>
      </c>
      <c r="F193" s="107">
        <v>2104815550</v>
      </c>
      <c r="G193" s="107">
        <v>0</v>
      </c>
      <c r="H193" s="107">
        <v>0</v>
      </c>
      <c r="I193" s="107">
        <v>2104815550</v>
      </c>
      <c r="J193" s="108">
        <v>2104815550</v>
      </c>
    </row>
  </sheetData>
  <mergeCells count="13">
    <mergeCell ref="A6:J6"/>
    <mergeCell ref="A5:J5"/>
    <mergeCell ref="A1:D1"/>
    <mergeCell ref="A2:D2"/>
    <mergeCell ref="F2:J2"/>
    <mergeCell ref="F3:J3"/>
    <mergeCell ref="F1:J1"/>
    <mergeCell ref="G8:H8"/>
    <mergeCell ref="I8:J8"/>
    <mergeCell ref="A8:A9"/>
    <mergeCell ref="B8:B9"/>
    <mergeCell ref="C8:D8"/>
    <mergeCell ref="E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kimlinhnt</cp:lastModifiedBy>
  <cp:lastPrinted>2012-05-11T02:42:43Z</cp:lastPrinted>
  <dcterms:created xsi:type="dcterms:W3CDTF">2006-11-13T03:33:56Z</dcterms:created>
  <dcterms:modified xsi:type="dcterms:W3CDTF">2012-05-30T02:58:27Z</dcterms:modified>
  <cp:category/>
  <cp:version/>
  <cp:contentType/>
  <cp:contentStatus/>
</cp:coreProperties>
</file>